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Eline\Desktop\Årsmøte2024\"/>
    </mc:Choice>
  </mc:AlternateContent>
  <xr:revisionPtr revIDLastSave="0" documentId="13_ncr:1_{11E3F117-140D-4785-94D7-2512FE2E21AB}" xr6:coauthVersionLast="47" xr6:coauthVersionMax="47" xr10:uidLastSave="{00000000-0000-0000-0000-000000000000}"/>
  <bookViews>
    <workbookView xWindow="-108" yWindow="-108" windowWidth="23256" windowHeight="12456" xr2:uid="{00000000-000D-0000-FFFF-FFFF00000000}"/>
  </bookViews>
  <sheets>
    <sheet name="Regnskap og budsjett" sheetId="1" r:id="rId1"/>
    <sheet name="Kommentarer" sheetId="2" r:id="rId2"/>
    <sheet name="Bilagsføring" sheetId="5" r:id="rId3"/>
    <sheet name="Vedlegg"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5" l="1"/>
  <c r="C9" i="1" s="1"/>
  <c r="V5" i="5"/>
  <c r="C8" i="1" s="1"/>
  <c r="E29" i="1"/>
  <c r="D29" i="1"/>
  <c r="V17" i="5"/>
  <c r="C26" i="1" s="1"/>
  <c r="V16" i="5"/>
  <c r="C24" i="1" s="1"/>
  <c r="V7" i="5"/>
  <c r="C11" i="1" s="1"/>
  <c r="V11" i="5"/>
  <c r="C18" i="1" s="1"/>
  <c r="V12" i="5"/>
  <c r="C19" i="1" s="1"/>
  <c r="V13" i="5"/>
  <c r="C21" i="1" s="1"/>
  <c r="V14" i="5"/>
  <c r="C22" i="1" s="1"/>
  <c r="V15" i="5"/>
  <c r="C23" i="1" s="1"/>
  <c r="V4" i="5"/>
  <c r="C7" i="1" s="1"/>
  <c r="E12" i="1"/>
  <c r="C29" i="1" l="1"/>
  <c r="E31" i="1"/>
  <c r="D31" i="1"/>
  <c r="C12" i="1"/>
  <c r="C31" i="1" l="1"/>
</calcChain>
</file>

<file path=xl/sharedStrings.xml><?xml version="1.0" encoding="utf-8"?>
<sst xmlns="http://schemas.openxmlformats.org/spreadsheetml/2006/main" count="78" uniqueCount="58">
  <si>
    <t>Sum</t>
  </si>
  <si>
    <t>Gebyr, nettbank</t>
  </si>
  <si>
    <t>Utgifter</t>
  </si>
  <si>
    <t>Transport</t>
  </si>
  <si>
    <t>Møter</t>
  </si>
  <si>
    <t>Landsmøte</t>
  </si>
  <si>
    <t>Andre inntekter</t>
  </si>
  <si>
    <t>Medlemskontingent</t>
  </si>
  <si>
    <t>Porto, utsending medlemmer</t>
  </si>
  <si>
    <t>Seminarer</t>
  </si>
  <si>
    <t>Materiell/stand</t>
  </si>
  <si>
    <t>Inntekter</t>
  </si>
  <si>
    <r>
      <t>Resultat</t>
    </r>
    <r>
      <rPr>
        <sz val="11"/>
        <color theme="1"/>
        <rFont val="Arial"/>
        <family val="2"/>
        <scheme val="minor"/>
      </rPr>
      <t xml:space="preserve"> </t>
    </r>
  </si>
  <si>
    <t>Lokallaget har til gode (fordringer)</t>
  </si>
  <si>
    <t>Lokallaget skylder (gjeld)</t>
  </si>
  <si>
    <t>Kommunale/offentlige tilskudd</t>
  </si>
  <si>
    <t xml:space="preserve">Seminarer </t>
  </si>
  <si>
    <t xml:space="preserve">BILAG NR: </t>
  </si>
  <si>
    <t>SUM</t>
  </si>
  <si>
    <t>Saldo på bank 31.12</t>
  </si>
  <si>
    <t>Regnskap 2022</t>
  </si>
  <si>
    <t>Regnskap 2023</t>
  </si>
  <si>
    <t>Budsjett 2024</t>
  </si>
  <si>
    <t>Aktivitetstilskudd</t>
  </si>
  <si>
    <t>Ås avis, årsabonnement</t>
  </si>
  <si>
    <t>Kommentar til bilagene</t>
  </si>
  <si>
    <t>Leie av rom til landbrukskveld. (Landbrukskvelden var i 2023, men fakturaen ble ettersendt, dermed blir fakturaen med på årets regnskap)</t>
  </si>
  <si>
    <t>Gebyr nettbank</t>
  </si>
  <si>
    <t>Catering til årsmøte</t>
  </si>
  <si>
    <t>Årsabonnement Ås Avis</t>
  </si>
  <si>
    <t xml:space="preserve">Medlemskontingent fra NNV </t>
  </si>
  <si>
    <t>Faktura Follo Catering</t>
  </si>
  <si>
    <t>Fjordsøksmålet</t>
  </si>
  <si>
    <t>Sjokolader for utdeling på seminaret</t>
  </si>
  <si>
    <t>Honorar til Framtiden i Våre Hender, holdt foredrag</t>
  </si>
  <si>
    <t>Innkjøp til styremøte</t>
  </si>
  <si>
    <t>Kjøp av konvolutter og frimerker.</t>
  </si>
  <si>
    <t>Frukt og kake til styremøte.</t>
  </si>
  <si>
    <t xml:space="preserve">Tilbakeføring av penger for konvolutter og frimerker (se bilag 3). Hadde kjøpt flere konvolutter og frimerker enn nødvendig, fikk levert de tilbake og fikk igjen penger. </t>
  </si>
  <si>
    <t>Støtte til NNVs spleis, Fjordsøksmålet</t>
  </si>
  <si>
    <t>Arrangementer</t>
  </si>
  <si>
    <t>Andre fakturaer</t>
  </si>
  <si>
    <t>Grønn festival</t>
  </si>
  <si>
    <t>Bålkvelder</t>
  </si>
  <si>
    <t>Aktivitetstilskudd er midler NNV sentralt deler ut til lokallag i Naturvernforbundet.</t>
  </si>
  <si>
    <t>Se kommentar 1 for forklaring på hva aktivitetstilskudd er</t>
  </si>
  <si>
    <t xml:space="preserve">Tildeling fra Ås kommune for arrangering av forbruksseminaret. Pengene ble tildelt til organisasjoner som arrangerte et event med fokus på bærekraft og redusering av utslipp. </t>
  </si>
  <si>
    <t>Momskompensasjon</t>
  </si>
  <si>
    <t>Momskompensasjon for 2021. Momskompensasjon utbetales alltid to år etter grunnlagsåret.</t>
  </si>
  <si>
    <t>Se kommentar 2 for forklaring på forskjell i momkompensasjon</t>
  </si>
  <si>
    <t xml:space="preserve">2023 er det første året vi har blitt utbetalt momskompensasjon. Dette er fordi momkompensasjon alltid utbetales to år etter grunnlagsåret, noe som vil si at i år (2024) så vil vi få utbetalt kompensasjon for utgifter i 2022. Utgiftene våre i 2021 var på ca. 140 000 kr, mens det i 2022 var på ca. 45 000 kr. Regner dermed med at momskompensasjonen som blir utbetalt i år (lagt inn i budsjett for 2024) vil være ca. 3 ganger lavere i forhold til det som be utbetalt i 2023. </t>
  </si>
  <si>
    <t>Regnskap 2023 og budsjett 2024 for Naturvernforbundet i Ås</t>
  </si>
  <si>
    <t xml:space="preserve">I 2022 hadde laget en gjeld på 1 550 kr. Gjelden var en faktura for leie av lokale til arrangementet "jordbrukskveld". Denne fakturaen ble ettersendt, og ikke betalt før i januar 2024 (se bilag 1). Laget har dermed ikke lenger gjeld oppført i 2023. </t>
  </si>
  <si>
    <t xml:space="preserve">Se kommentar 3 for forklaring </t>
  </si>
  <si>
    <t xml:space="preserve">Se kommentar 4 for forklaring </t>
  </si>
  <si>
    <t xml:space="preserve">Laget har en fremdeles til gode/fordringer på 162,40 kr. Fra regnskapet i 2022 i bilag 33 står det at det ved en feil ble overført penger til et styremedlem. Det står ikke hvilket styremedlem dette var, og det er vanskelig å oppdrive hvem det skulle vært. </t>
  </si>
  <si>
    <t xml:space="preserve">Angående bilag 5. Er usikker på hva denne inntekten gjelder, er ført over av Cultura Bank (banken vår). Vil tro at det har med at tidligere leder avsluttet sin tilgang til bankkontoen vår. Tidligere leder hadde et bankkort tilknyttet til seg, som da også ble avsluttet når hun meldte seg ut. </t>
  </si>
  <si>
    <t>Kreditering av kortholder. Se kommentar 5 for forklaring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</si>
</sst>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kr&quot;\ * #,##0.00_ ;_ &quot;kr&quot;\ * \-#,##0.00_ ;_ &quot;kr&quot;\ * &quot;-&quot;??_ ;_ @_ "/>
  </numFmts>
  <fonts count="9" x14ac:knownFonts="1">
    <font>
      <sz val="11"/>
      <color theme="1"/>
      <name val="Arial"/>
      <family val="2"/>
      <scheme val="minor"/>
    </font>
    <font>
      <sz val="11"/>
      <color theme="1"/>
      <name val="Arial"/>
      <family val="2"/>
      <scheme val="minor"/>
    </font>
    <font>
      <b/>
      <sz val="11"/>
      <color theme="1"/>
      <name val="Arial"/>
      <family val="2"/>
      <scheme val="minor"/>
    </font>
    <font>
      <i/>
      <sz val="11"/>
      <color theme="1"/>
      <name val="Arial"/>
      <family val="2"/>
      <scheme val="minor"/>
    </font>
    <font>
      <b/>
      <sz val="12"/>
      <color theme="1"/>
      <name val="Verdana"/>
      <family val="2"/>
    </font>
    <font>
      <sz val="11"/>
      <color theme="1"/>
      <name val="Arial"/>
      <family val="2"/>
    </font>
    <font>
      <sz val="11"/>
      <name val="Arial"/>
      <family val="2"/>
      <scheme val="minor"/>
    </font>
    <font>
      <b/>
      <sz val="11"/>
      <color theme="1"/>
      <name val="Arial"/>
      <family val="2"/>
    </font>
    <font>
      <sz val="11"/>
      <color theme="1"/>
      <name val="Arial"/>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EAF1DD"/>
        <bgColor rgb="FFEAF1DD"/>
      </patternFill>
    </fill>
    <fill>
      <patternFill patternType="solid">
        <fgColor theme="0"/>
        <bgColor rgb="FFEAF1DD"/>
      </patternFill>
    </fill>
    <fill>
      <patternFill patternType="solid">
        <fgColor theme="0"/>
        <bgColor rgb="FFC2D69B"/>
      </patternFill>
    </fill>
    <fill>
      <patternFill patternType="solid">
        <fgColor theme="6" tint="0.39997558519241921"/>
        <bgColor rgb="FFEAF1DD"/>
      </patternFill>
    </fill>
    <fill>
      <patternFill patternType="solid">
        <fgColor theme="6" tint="0.39997558519241921"/>
        <bgColor rgb="FFD6E3BC"/>
      </patternFill>
    </fill>
    <fill>
      <patternFill patternType="solid">
        <fgColor theme="6" tint="0.79998168889431442"/>
        <bgColor rgb="FFD6E3BC"/>
      </patternFill>
    </fill>
    <fill>
      <patternFill patternType="solid">
        <fgColor theme="4" tint="0.79998168889431442"/>
        <bgColor indexed="64"/>
      </patternFill>
    </fill>
  </fills>
  <borders count="6">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0" fillId="2" borderId="0" xfId="0" applyFill="1"/>
    <xf numFmtId="0" fontId="2" fillId="2" borderId="0" xfId="0" applyFont="1" applyFill="1"/>
    <xf numFmtId="0" fontId="3" fillId="2" borderId="0" xfId="0" applyFont="1" applyFill="1"/>
    <xf numFmtId="0" fontId="4" fillId="0" borderId="0" xfId="0" applyFont="1" applyAlignment="1">
      <alignment horizontal="right"/>
    </xf>
    <xf numFmtId="164" fontId="1" fillId="0" borderId="0" xfId="1" applyFont="1"/>
    <xf numFmtId="0" fontId="0" fillId="3" borderId="0" xfId="0" applyFill="1"/>
    <xf numFmtId="164" fontId="1" fillId="3" borderId="0" xfId="1" applyFont="1" applyFill="1"/>
    <xf numFmtId="0" fontId="0" fillId="4" borderId="0" xfId="0" applyFill="1"/>
    <xf numFmtId="0" fontId="0" fillId="5" borderId="0" xfId="0" applyFill="1"/>
    <xf numFmtId="0" fontId="0" fillId="6" borderId="0" xfId="0" applyFill="1"/>
    <xf numFmtId="0" fontId="0" fillId="0" borderId="3" xfId="0" applyBorder="1"/>
    <xf numFmtId="0" fontId="0" fillId="2" borderId="0" xfId="0" applyFill="1" applyAlignment="1">
      <alignment vertical="top"/>
    </xf>
    <xf numFmtId="164" fontId="0" fillId="2" borderId="0" xfId="1" applyFont="1" applyFill="1"/>
    <xf numFmtId="0" fontId="0" fillId="6" borderId="0" xfId="0" applyFill="1" applyAlignment="1">
      <alignment horizontal="left" vertical="top" wrapText="1"/>
    </xf>
    <xf numFmtId="0" fontId="2" fillId="7" borderId="0" xfId="0" applyFont="1" applyFill="1"/>
    <xf numFmtId="0" fontId="2" fillId="8" borderId="0" xfId="0" applyFont="1" applyFill="1"/>
    <xf numFmtId="0" fontId="0" fillId="4" borderId="0" xfId="0" applyFill="1" applyAlignment="1">
      <alignment horizontal="left" vertical="top" wrapText="1"/>
    </xf>
    <xf numFmtId="164" fontId="0" fillId="5" borderId="0" xfId="1" applyFont="1" applyFill="1"/>
    <xf numFmtId="0" fontId="2" fillId="8" borderId="1" xfId="0" applyFont="1" applyFill="1" applyBorder="1"/>
    <xf numFmtId="164" fontId="2" fillId="8" borderId="1" xfId="1" applyFont="1" applyFill="1" applyBorder="1"/>
    <xf numFmtId="0" fontId="2" fillId="8" borderId="2" xfId="0" applyFont="1" applyFill="1" applyBorder="1"/>
    <xf numFmtId="164" fontId="0" fillId="8" borderId="2" xfId="1" applyFont="1" applyFill="1" applyBorder="1"/>
    <xf numFmtId="164" fontId="5" fillId="9" borderId="0" xfId="0" applyNumberFormat="1" applyFont="1" applyFill="1"/>
    <xf numFmtId="164" fontId="5" fillId="10" borderId="0" xfId="0" applyNumberFormat="1" applyFont="1" applyFill="1"/>
    <xf numFmtId="164" fontId="7" fillId="11" borderId="0" xfId="0" applyNumberFormat="1" applyFont="1" applyFill="1"/>
    <xf numFmtId="164" fontId="5" fillId="12" borderId="1" xfId="0" applyNumberFormat="1" applyFont="1" applyFill="1" applyBorder="1"/>
    <xf numFmtId="164" fontId="1" fillId="5" borderId="0" xfId="1" applyFont="1" applyFill="1"/>
    <xf numFmtId="164" fontId="0" fillId="5" borderId="0" xfId="1" applyFont="1" applyFill="1" applyBorder="1"/>
    <xf numFmtId="164" fontId="0" fillId="4" borderId="0" xfId="1" applyFont="1" applyFill="1"/>
    <xf numFmtId="0" fontId="5" fillId="13" borderId="4" xfId="0" applyFont="1" applyFill="1" applyBorder="1" applyAlignment="1">
      <alignment horizontal="center" vertical="center"/>
    </xf>
    <xf numFmtId="0" fontId="5" fillId="13" borderId="4" xfId="0" applyFont="1" applyFill="1" applyBorder="1" applyAlignment="1">
      <alignment vertical="center" wrapText="1"/>
    </xf>
    <xf numFmtId="0" fontId="8" fillId="9" borderId="5" xfId="0" applyFont="1" applyFill="1" applyBorder="1" applyAlignment="1">
      <alignment horizontal="center" vertical="center"/>
    </xf>
    <xf numFmtId="0" fontId="8" fillId="9" borderId="5" xfId="0" applyFont="1" applyFill="1" applyBorder="1" applyAlignment="1">
      <alignment vertical="center" wrapText="1"/>
    </xf>
    <xf numFmtId="0" fontId="8" fillId="12" borderId="4" xfId="0" applyFont="1" applyFill="1" applyBorder="1" applyAlignment="1">
      <alignment horizontal="center" vertical="center"/>
    </xf>
    <xf numFmtId="0" fontId="8" fillId="12" borderId="4" xfId="0" applyFont="1" applyFill="1" applyBorder="1" applyAlignment="1">
      <alignment vertical="center" wrapText="1"/>
    </xf>
    <xf numFmtId="0" fontId="5" fillId="14" borderId="4" xfId="0" applyFont="1" applyFill="1" applyBorder="1" applyAlignment="1">
      <alignment horizontal="center" vertical="center"/>
    </xf>
    <xf numFmtId="0" fontId="5" fillId="14" borderId="4" xfId="0" applyFont="1" applyFill="1" applyBorder="1" applyAlignment="1">
      <alignment horizontal="left" vertical="center" wrapText="1"/>
    </xf>
    <xf numFmtId="0" fontId="0" fillId="8" borderId="4" xfId="0" applyFill="1" applyBorder="1" applyAlignment="1">
      <alignment horizontal="center" vertical="center"/>
    </xf>
    <xf numFmtId="0" fontId="0" fillId="8" borderId="4" xfId="0" applyFill="1" applyBorder="1" applyAlignment="1">
      <alignment horizontal="left" vertical="center" wrapText="1"/>
    </xf>
    <xf numFmtId="0" fontId="6" fillId="15" borderId="0" xfId="0" applyFont="1" applyFill="1" applyAlignment="1">
      <alignment horizontal="left" vertical="top" wrapText="1"/>
    </xf>
  </cellXfs>
  <cellStyles count="2">
    <cellStyle name="Normal" xfId="0" builtinId="0"/>
    <cellStyle name="Valuta"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260350</xdr:colOff>
      <xdr:row>2</xdr:row>
      <xdr:rowOff>80010</xdr:rowOff>
    </xdr:to>
    <xdr:pic>
      <xdr:nvPicPr>
        <xdr:cNvPr id="3" name="Bilde 2">
          <a:extLst>
            <a:ext uri="{FF2B5EF4-FFF2-40B4-BE49-F238E27FC236}">
              <a16:creationId xmlns:a16="http://schemas.microsoft.com/office/drawing/2014/main" id="{5B0AF1AA-13AD-4D50-917C-7D0C9B8B62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182880"/>
          <a:ext cx="2470150" cy="262890"/>
        </a:xfrm>
        <a:prstGeom prst="rect">
          <a:avLst/>
        </a:prstGeom>
        <a:noFill/>
        <a:ln>
          <a:no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41"/>
  <sheetViews>
    <sheetView tabSelected="1" topLeftCell="B9" zoomScale="89" zoomScaleNormal="89" workbookViewId="0">
      <selection activeCell="G16" sqref="G16"/>
    </sheetView>
  </sheetViews>
  <sheetFormatPr baseColWidth="10" defaultColWidth="11" defaultRowHeight="13.8" x14ac:dyDescent="0.25"/>
  <cols>
    <col min="1" max="1" width="6.19921875" style="1" customWidth="1"/>
    <col min="2" max="2" width="29" style="1" customWidth="1"/>
    <col min="3" max="5" width="15.19921875" style="1" customWidth="1"/>
    <col min="6" max="16384" width="11" style="1"/>
  </cols>
  <sheetData>
    <row r="1" spans="2:6" ht="14.25" customHeight="1" x14ac:dyDescent="0.3">
      <c r="E1" s="4"/>
    </row>
    <row r="3" spans="2:6" ht="20.25" customHeight="1" x14ac:dyDescent="0.25"/>
    <row r="4" spans="2:6" x14ac:dyDescent="0.25">
      <c r="B4" s="2" t="s">
        <v>51</v>
      </c>
    </row>
    <row r="6" spans="2:6" ht="14.4" thickBot="1" x14ac:dyDescent="0.3">
      <c r="B6" s="21" t="s">
        <v>11</v>
      </c>
      <c r="C6" s="21" t="s">
        <v>21</v>
      </c>
      <c r="D6" s="21" t="s">
        <v>20</v>
      </c>
      <c r="E6" s="21" t="s">
        <v>22</v>
      </c>
    </row>
    <row r="7" spans="2:6" x14ac:dyDescent="0.25">
      <c r="B7" s="9" t="s">
        <v>15</v>
      </c>
      <c r="C7" s="18">
        <f>Bilagsføring!V4</f>
        <v>20000</v>
      </c>
      <c r="D7" s="23">
        <v>0</v>
      </c>
      <c r="E7" s="18">
        <v>0</v>
      </c>
    </row>
    <row r="8" spans="2:6" x14ac:dyDescent="0.25">
      <c r="B8" s="9" t="s">
        <v>7</v>
      </c>
      <c r="C8" s="18">
        <f>Bilagsføring!V5</f>
        <v>14160</v>
      </c>
      <c r="D8" s="23">
        <v>13219</v>
      </c>
      <c r="E8" s="18">
        <v>14160</v>
      </c>
    </row>
    <row r="9" spans="2:6" x14ac:dyDescent="0.25">
      <c r="B9" s="9" t="s">
        <v>47</v>
      </c>
      <c r="C9" s="18">
        <f>Bilagsføring!V6</f>
        <v>6067</v>
      </c>
      <c r="D9" s="23">
        <v>0</v>
      </c>
      <c r="E9" s="18">
        <v>2000</v>
      </c>
      <c r="F9" s="1" t="s">
        <v>49</v>
      </c>
    </row>
    <row r="10" spans="2:6" x14ac:dyDescent="0.25">
      <c r="B10" s="9" t="s">
        <v>23</v>
      </c>
      <c r="C10" s="18">
        <v>0</v>
      </c>
      <c r="D10" s="23">
        <v>32700</v>
      </c>
      <c r="E10" s="18">
        <v>20000</v>
      </c>
      <c r="F10" s="1" t="s">
        <v>45</v>
      </c>
    </row>
    <row r="11" spans="2:6" x14ac:dyDescent="0.25">
      <c r="B11" s="9" t="s">
        <v>6</v>
      </c>
      <c r="C11" s="18">
        <f>Bilagsføring!V7</f>
        <v>0</v>
      </c>
      <c r="D11" s="23">
        <v>13</v>
      </c>
      <c r="E11" s="18">
        <v>0</v>
      </c>
    </row>
    <row r="12" spans="2:6" ht="14.4" thickBot="1" x14ac:dyDescent="0.3">
      <c r="B12" s="19" t="s">
        <v>0</v>
      </c>
      <c r="C12" s="20">
        <f>SUM(C7:C11)</f>
        <v>40227</v>
      </c>
      <c r="D12" s="26">
        <v>45932</v>
      </c>
      <c r="E12" s="20">
        <f>SUM(E7:E11)</f>
        <v>36160</v>
      </c>
    </row>
    <row r="13" spans="2:6" ht="14.4" thickTop="1" x14ac:dyDescent="0.25">
      <c r="D13" s="24"/>
    </row>
    <row r="14" spans="2:6" x14ac:dyDescent="0.25">
      <c r="D14" s="25"/>
    </row>
    <row r="15" spans="2:6" ht="14.4" thickBot="1" x14ac:dyDescent="0.3">
      <c r="B15" s="19" t="s">
        <v>2</v>
      </c>
      <c r="C15" s="19" t="s">
        <v>21</v>
      </c>
      <c r="D15" s="19" t="s">
        <v>20</v>
      </c>
      <c r="E15" s="19" t="s">
        <v>22</v>
      </c>
    </row>
    <row r="16" spans="2:6" ht="14.4" thickTop="1" x14ac:dyDescent="0.25">
      <c r="B16" s="9" t="s">
        <v>8</v>
      </c>
      <c r="C16" s="28">
        <v>0</v>
      </c>
      <c r="D16" s="28">
        <v>33</v>
      </c>
      <c r="E16" s="28">
        <v>50</v>
      </c>
      <c r="F16" s="13"/>
    </row>
    <row r="17" spans="2:6" x14ac:dyDescent="0.25">
      <c r="B17" s="9" t="s">
        <v>3</v>
      </c>
      <c r="C17" s="28">
        <v>0</v>
      </c>
      <c r="D17" s="28">
        <v>110</v>
      </c>
      <c r="E17" s="28">
        <v>100</v>
      </c>
      <c r="F17" s="13"/>
    </row>
    <row r="18" spans="2:6" x14ac:dyDescent="0.25">
      <c r="B18" s="9" t="s">
        <v>4</v>
      </c>
      <c r="C18" s="27">
        <f>Bilagsføring!V11</f>
        <v>353.87</v>
      </c>
      <c r="D18" s="18">
        <v>1359.95</v>
      </c>
      <c r="E18" s="18">
        <v>1000</v>
      </c>
      <c r="F18" s="13"/>
    </row>
    <row r="19" spans="2:6" x14ac:dyDescent="0.25">
      <c r="B19" s="9" t="s">
        <v>9</v>
      </c>
      <c r="C19" s="18">
        <f>Bilagsføring!V12</f>
        <v>4946.95</v>
      </c>
      <c r="D19" s="18">
        <v>0</v>
      </c>
      <c r="E19" s="18">
        <v>4000</v>
      </c>
      <c r="F19" s="13"/>
    </row>
    <row r="20" spans="2:6" x14ac:dyDescent="0.25">
      <c r="B20" s="9" t="s">
        <v>5</v>
      </c>
      <c r="C20" s="18">
        <v>0</v>
      </c>
      <c r="D20" s="18">
        <v>3600</v>
      </c>
      <c r="E20" s="18">
        <v>3000</v>
      </c>
      <c r="F20" s="13"/>
    </row>
    <row r="21" spans="2:6" x14ac:dyDescent="0.25">
      <c r="B21" s="9" t="s">
        <v>10</v>
      </c>
      <c r="C21" s="18">
        <f>Bilagsføring!V13</f>
        <v>800</v>
      </c>
      <c r="D21" s="18">
        <v>1939.7</v>
      </c>
      <c r="E21" s="18">
        <v>2000</v>
      </c>
      <c r="F21" s="13"/>
    </row>
    <row r="22" spans="2:6" x14ac:dyDescent="0.25">
      <c r="B22" s="9" t="s">
        <v>1</v>
      </c>
      <c r="C22" s="18">
        <f>Bilagsføring!V14</f>
        <v>-52.599999999999994</v>
      </c>
      <c r="D22" s="18">
        <v>368</v>
      </c>
      <c r="E22" s="18">
        <v>350</v>
      </c>
      <c r="F22" s="13"/>
    </row>
    <row r="23" spans="2:6" x14ac:dyDescent="0.25">
      <c r="B23" s="9" t="s">
        <v>24</v>
      </c>
      <c r="C23" s="18">
        <f>Bilagsføring!V15</f>
        <v>1739</v>
      </c>
      <c r="D23" s="18">
        <v>1349.1</v>
      </c>
      <c r="E23" s="18">
        <v>1739</v>
      </c>
      <c r="F23" s="13"/>
    </row>
    <row r="24" spans="2:6" x14ac:dyDescent="0.25">
      <c r="B24" s="9" t="s">
        <v>32</v>
      </c>
      <c r="C24" s="18">
        <f>Bilagsføring!V16</f>
        <v>15000</v>
      </c>
      <c r="D24" s="18">
        <v>0</v>
      </c>
      <c r="E24" s="18">
        <v>0</v>
      </c>
      <c r="F24" s="13"/>
    </row>
    <row r="25" spans="2:6" x14ac:dyDescent="0.25">
      <c r="B25" s="9" t="s">
        <v>42</v>
      </c>
      <c r="C25" s="18">
        <v>0</v>
      </c>
      <c r="D25" s="18">
        <v>15000</v>
      </c>
      <c r="E25" s="18">
        <v>15000</v>
      </c>
      <c r="F25" s="13"/>
    </row>
    <row r="26" spans="2:6" x14ac:dyDescent="0.25">
      <c r="B26" s="9" t="s">
        <v>40</v>
      </c>
      <c r="C26" s="18">
        <f>Bilagsføring!V17</f>
        <v>6875</v>
      </c>
      <c r="D26" s="18">
        <v>11419.09</v>
      </c>
      <c r="E26" s="18">
        <v>10000</v>
      </c>
      <c r="F26" s="13"/>
    </row>
    <row r="27" spans="2:6" x14ac:dyDescent="0.25">
      <c r="B27" s="9" t="s">
        <v>43</v>
      </c>
      <c r="C27" s="18">
        <v>0</v>
      </c>
      <c r="D27" s="18">
        <v>344.97</v>
      </c>
      <c r="E27" s="18">
        <v>0</v>
      </c>
      <c r="F27" s="13"/>
    </row>
    <row r="28" spans="2:6" x14ac:dyDescent="0.25">
      <c r="B28" s="9" t="s">
        <v>41</v>
      </c>
      <c r="C28" s="18">
        <v>0</v>
      </c>
      <c r="D28" s="18">
        <v>717.49</v>
      </c>
      <c r="E28" s="18">
        <v>1000</v>
      </c>
      <c r="F28" s="13"/>
    </row>
    <row r="29" spans="2:6" ht="14.4" thickBot="1" x14ac:dyDescent="0.3">
      <c r="B29" s="19" t="s">
        <v>0</v>
      </c>
      <c r="C29" s="20">
        <f>SUM(C16:C28)</f>
        <v>29662.22</v>
      </c>
      <c r="D29" s="20">
        <f>SUM(D16:D28)</f>
        <v>36241.299999999996</v>
      </c>
      <c r="E29" s="20">
        <f>SUM(E16:E28)</f>
        <v>38239</v>
      </c>
      <c r="F29" s="13"/>
    </row>
    <row r="30" spans="2:6" ht="14.4" thickTop="1" x14ac:dyDescent="0.25">
      <c r="C30" s="13"/>
      <c r="D30" s="13"/>
      <c r="E30" s="13"/>
      <c r="F30" s="13"/>
    </row>
    <row r="31" spans="2:6" ht="14.4" thickBot="1" x14ac:dyDescent="0.3">
      <c r="B31" s="21" t="s">
        <v>12</v>
      </c>
      <c r="C31" s="22">
        <f>+C12-C29</f>
        <v>10564.779999999999</v>
      </c>
      <c r="D31" s="22">
        <f>+D12-D29</f>
        <v>9690.7000000000044</v>
      </c>
      <c r="E31" s="22">
        <f>+E12-E29</f>
        <v>-2079</v>
      </c>
      <c r="F31" s="13"/>
    </row>
    <row r="32" spans="2:6" x14ac:dyDescent="0.25">
      <c r="B32" s="2"/>
    </row>
    <row r="33" spans="2:6" x14ac:dyDescent="0.25">
      <c r="B33" s="2"/>
    </row>
    <row r="34" spans="2:6" x14ac:dyDescent="0.25">
      <c r="B34" s="8" t="s">
        <v>19</v>
      </c>
      <c r="C34" s="29">
        <v>82772.3</v>
      </c>
      <c r="D34" s="29">
        <v>72207.520000000004</v>
      </c>
      <c r="E34" s="29"/>
    </row>
    <row r="35" spans="2:6" x14ac:dyDescent="0.25">
      <c r="B35" s="8" t="s">
        <v>13</v>
      </c>
      <c r="C35" s="29">
        <v>162.4</v>
      </c>
      <c r="D35" s="29">
        <v>162.4</v>
      </c>
      <c r="E35" s="29"/>
      <c r="F35" s="1" t="s">
        <v>53</v>
      </c>
    </row>
    <row r="36" spans="2:6" x14ac:dyDescent="0.25">
      <c r="B36" s="8" t="s">
        <v>14</v>
      </c>
      <c r="C36" s="29">
        <v>0</v>
      </c>
      <c r="D36" s="29">
        <v>1550</v>
      </c>
      <c r="E36" s="29"/>
      <c r="F36" s="1" t="s">
        <v>54</v>
      </c>
    </row>
    <row r="37" spans="2:6" ht="14.4" x14ac:dyDescent="0.3">
      <c r="C37" s="3"/>
      <c r="D37" s="3"/>
      <c r="E37" s="3"/>
    </row>
    <row r="41" spans="2:6" x14ac:dyDescent="0.25">
      <c r="B41" s="2"/>
    </row>
  </sheetData>
  <pageMargins left="0.70866141732283472" right="0.70866141732283472" top="0.78740157480314965" bottom="0.78740157480314965" header="0.31496062992125984" footer="0.31496062992125984"/>
  <pageSetup paperSize="9" scale="94"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C2" sqref="C2"/>
    </sheetView>
  </sheetViews>
  <sheetFormatPr baseColWidth="10" defaultColWidth="11" defaultRowHeight="13.8" x14ac:dyDescent="0.25"/>
  <cols>
    <col min="1" max="1" width="9.19921875" style="1" customWidth="1"/>
    <col min="2" max="2" width="79.59765625" style="1" customWidth="1"/>
    <col min="3" max="16384" width="11" style="1"/>
  </cols>
  <sheetData>
    <row r="1" spans="1:2" ht="37.799999999999997" customHeight="1" x14ac:dyDescent="0.25">
      <c r="A1" s="30">
        <v>1</v>
      </c>
      <c r="B1" s="31" t="s">
        <v>44</v>
      </c>
    </row>
    <row r="2" spans="1:2" ht="96" customHeight="1" x14ac:dyDescent="0.25">
      <c r="A2" s="32">
        <v>2</v>
      </c>
      <c r="B2" s="33" t="s">
        <v>50</v>
      </c>
    </row>
    <row r="3" spans="1:2" ht="62.4" customHeight="1" x14ac:dyDescent="0.25">
      <c r="A3" s="34">
        <v>3</v>
      </c>
      <c r="B3" s="35" t="s">
        <v>55</v>
      </c>
    </row>
    <row r="4" spans="1:2" ht="70.2" customHeight="1" x14ac:dyDescent="0.25">
      <c r="A4" s="36">
        <v>4</v>
      </c>
      <c r="B4" s="37" t="s">
        <v>52</v>
      </c>
    </row>
    <row r="5" spans="1:2" ht="68.400000000000006" customHeight="1" x14ac:dyDescent="0.25">
      <c r="A5" s="38">
        <v>5</v>
      </c>
      <c r="B5" s="39" t="s">
        <v>56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1"/>
  <sheetViews>
    <sheetView workbookViewId="0">
      <pane xSplit="1" topLeftCell="B1" activePane="topRight" state="frozen"/>
      <selection pane="topRight" activeCell="B22" sqref="B22"/>
    </sheetView>
  </sheetViews>
  <sheetFormatPr baseColWidth="10" defaultRowHeight="13.8" x14ac:dyDescent="0.25"/>
  <cols>
    <col min="1" max="1" width="30.8984375" customWidth="1"/>
    <col min="2" max="2" width="17" customWidth="1"/>
    <col min="7" max="7" width="11.5" bestFit="1" customWidth="1"/>
    <col min="10" max="10" width="13.296875" customWidth="1"/>
    <col min="12" max="12" width="14.296875" customWidth="1"/>
    <col min="14" max="14" width="17.8984375" customWidth="1"/>
    <col min="16" max="16" width="13.09765625" customWidth="1"/>
    <col min="19" max="19" width="15.69921875" customWidth="1"/>
    <col min="20" max="20" width="12.796875" customWidth="1"/>
    <col min="22" max="22" width="18.09765625" customWidth="1"/>
    <col min="23" max="23" width="4.296875" customWidth="1"/>
    <col min="24" max="24" width="4" customWidth="1"/>
    <col min="25" max="25" width="4.09765625" customWidth="1"/>
    <col min="26" max="26" width="4.19921875" customWidth="1"/>
    <col min="52" max="52" width="7.3984375" customWidth="1"/>
    <col min="53" max="53" width="10" customWidth="1"/>
  </cols>
  <sheetData>
    <row r="1" spans="1:22" x14ac:dyDescent="0.25">
      <c r="A1" t="s">
        <v>17</v>
      </c>
      <c r="B1">
        <v>1</v>
      </c>
      <c r="C1">
        <v>2</v>
      </c>
      <c r="D1">
        <v>3</v>
      </c>
      <c r="E1">
        <v>4</v>
      </c>
      <c r="F1">
        <v>5</v>
      </c>
      <c r="G1">
        <v>6</v>
      </c>
      <c r="H1">
        <v>7</v>
      </c>
      <c r="I1">
        <v>8</v>
      </c>
      <c r="J1">
        <v>9</v>
      </c>
      <c r="K1">
        <v>10</v>
      </c>
      <c r="L1">
        <v>11</v>
      </c>
      <c r="M1">
        <v>12</v>
      </c>
      <c r="N1">
        <v>13</v>
      </c>
      <c r="O1">
        <v>14</v>
      </c>
      <c r="P1">
        <v>15</v>
      </c>
      <c r="Q1">
        <v>16</v>
      </c>
      <c r="R1">
        <v>17</v>
      </c>
      <c r="S1">
        <v>18</v>
      </c>
      <c r="T1">
        <v>19</v>
      </c>
      <c r="U1">
        <v>20</v>
      </c>
      <c r="V1" t="s">
        <v>18</v>
      </c>
    </row>
    <row r="2" spans="1:22" x14ac:dyDescent="0.25">
      <c r="A2" s="6"/>
      <c r="B2" s="7"/>
      <c r="C2" s="7"/>
      <c r="D2" s="7"/>
      <c r="E2" s="7"/>
      <c r="F2" s="7"/>
      <c r="G2" s="7"/>
      <c r="H2" s="7"/>
      <c r="I2" s="7"/>
      <c r="J2" s="7"/>
      <c r="K2" s="7"/>
      <c r="L2" s="7"/>
      <c r="M2" s="7"/>
      <c r="N2" s="7"/>
      <c r="O2" s="7"/>
      <c r="P2" s="7"/>
      <c r="Q2" s="7"/>
      <c r="R2" s="7"/>
      <c r="S2" s="7"/>
      <c r="T2" s="7"/>
      <c r="U2" s="7"/>
      <c r="V2" s="7"/>
    </row>
    <row r="3" spans="1:22" x14ac:dyDescent="0.25">
      <c r="A3" s="16" t="s">
        <v>11</v>
      </c>
      <c r="B3" s="7"/>
      <c r="C3" s="7"/>
      <c r="D3" s="7"/>
      <c r="E3" s="7"/>
      <c r="F3" s="7"/>
      <c r="G3" s="7"/>
      <c r="H3" s="7"/>
      <c r="I3" s="7"/>
      <c r="J3" s="7"/>
      <c r="K3" s="7"/>
      <c r="L3" s="7"/>
      <c r="M3" s="7"/>
      <c r="N3" s="7"/>
      <c r="O3" s="7"/>
      <c r="P3" s="7"/>
      <c r="Q3" s="7"/>
      <c r="R3" s="7"/>
      <c r="S3" s="7"/>
      <c r="T3" s="7"/>
      <c r="U3" s="7"/>
      <c r="V3" s="7"/>
    </row>
    <row r="4" spans="1:22" x14ac:dyDescent="0.25">
      <c r="A4" s="8" t="s">
        <v>15</v>
      </c>
      <c r="B4" s="5"/>
      <c r="C4" s="5"/>
      <c r="D4" s="5"/>
      <c r="E4" s="5"/>
      <c r="F4" s="5"/>
      <c r="G4" s="5"/>
      <c r="H4" s="5"/>
      <c r="I4" s="5"/>
      <c r="J4" s="5"/>
      <c r="K4" s="5"/>
      <c r="L4" s="5"/>
      <c r="M4" s="5"/>
      <c r="N4" s="5"/>
      <c r="O4" s="5"/>
      <c r="P4" s="5"/>
      <c r="Q4" s="5"/>
      <c r="R4" s="5"/>
      <c r="S4" s="5">
        <v>20000</v>
      </c>
      <c r="T4" s="5"/>
      <c r="U4" s="5"/>
      <c r="V4" s="5">
        <f>SUM(B4:U4)</f>
        <v>20000</v>
      </c>
    </row>
    <row r="5" spans="1:22" x14ac:dyDescent="0.25">
      <c r="A5" s="8" t="s">
        <v>7</v>
      </c>
      <c r="B5" s="5"/>
      <c r="C5" s="5"/>
      <c r="D5" s="5"/>
      <c r="E5" s="5"/>
      <c r="F5" s="5"/>
      <c r="G5" s="5"/>
      <c r="H5" s="5"/>
      <c r="I5" s="5"/>
      <c r="J5" s="5"/>
      <c r="K5" s="5"/>
      <c r="L5" s="5">
        <v>14160</v>
      </c>
      <c r="M5" s="5"/>
      <c r="O5" s="5"/>
      <c r="P5" s="5"/>
      <c r="Q5" s="5"/>
      <c r="R5" s="5"/>
      <c r="S5" s="5"/>
      <c r="T5" s="5"/>
      <c r="U5" s="5"/>
      <c r="V5" s="5">
        <f>SUM(B5:U5)</f>
        <v>14160</v>
      </c>
    </row>
    <row r="6" spans="1:22" x14ac:dyDescent="0.25">
      <c r="A6" s="8" t="s">
        <v>47</v>
      </c>
      <c r="B6" s="5"/>
      <c r="C6" s="5"/>
      <c r="D6" s="5"/>
      <c r="E6" s="5"/>
      <c r="F6" s="5"/>
      <c r="G6" s="5"/>
      <c r="H6" s="5"/>
      <c r="I6" s="5"/>
      <c r="J6" s="5"/>
      <c r="K6" s="5"/>
      <c r="L6" s="5"/>
      <c r="M6" s="5"/>
      <c r="N6" s="5">
        <v>6067</v>
      </c>
      <c r="O6" s="5"/>
      <c r="P6" s="5"/>
      <c r="Q6" s="5"/>
      <c r="R6" s="5"/>
      <c r="S6" s="5"/>
      <c r="T6" s="5"/>
      <c r="U6" s="5"/>
      <c r="V6" s="5">
        <f>SUM(B6:U6)</f>
        <v>6067</v>
      </c>
    </row>
    <row r="7" spans="1:22" x14ac:dyDescent="0.25">
      <c r="A7" s="8" t="s">
        <v>6</v>
      </c>
      <c r="B7" s="5"/>
      <c r="C7" s="5"/>
      <c r="D7" s="5"/>
      <c r="E7" s="5"/>
      <c r="F7" s="5"/>
      <c r="G7" s="5"/>
      <c r="H7" s="5"/>
      <c r="I7" s="5"/>
      <c r="J7" s="5"/>
      <c r="K7" s="5"/>
      <c r="L7" s="5"/>
      <c r="M7" s="5"/>
      <c r="N7" s="5"/>
      <c r="O7" s="5"/>
      <c r="P7" s="5"/>
      <c r="Q7" s="5"/>
      <c r="R7" s="5"/>
      <c r="S7" s="5"/>
      <c r="T7" s="5"/>
      <c r="U7" s="5"/>
      <c r="V7" s="5">
        <f>SUM(B7:U7)</f>
        <v>0</v>
      </c>
    </row>
    <row r="8" spans="1:22" x14ac:dyDescent="0.25">
      <c r="A8" s="6"/>
      <c r="B8" s="7"/>
      <c r="C8" s="7"/>
      <c r="D8" s="7"/>
      <c r="E8" s="7"/>
      <c r="F8" s="7"/>
      <c r="G8" s="7"/>
      <c r="H8" s="7"/>
      <c r="I8" s="7"/>
      <c r="J8" s="7"/>
      <c r="K8" s="7"/>
      <c r="L8" s="7"/>
      <c r="M8" s="7"/>
      <c r="N8" s="7"/>
      <c r="O8" s="7"/>
      <c r="P8" s="7"/>
      <c r="Q8" s="7"/>
      <c r="R8" s="7"/>
      <c r="S8" s="7"/>
      <c r="T8" s="7"/>
      <c r="U8" s="7"/>
      <c r="V8" s="7"/>
    </row>
    <row r="9" spans="1:22" x14ac:dyDescent="0.25">
      <c r="A9" s="6"/>
      <c r="B9" s="7"/>
      <c r="C9" s="7"/>
      <c r="D9" s="7"/>
      <c r="E9" s="7"/>
      <c r="F9" s="7"/>
      <c r="G9" s="7"/>
      <c r="H9" s="7"/>
      <c r="I9" s="7"/>
      <c r="J9" s="7"/>
      <c r="K9" s="7"/>
      <c r="L9" s="7"/>
      <c r="M9" s="7"/>
      <c r="N9" s="7"/>
      <c r="O9" s="7"/>
      <c r="P9" s="7"/>
      <c r="Q9" s="7"/>
      <c r="R9" s="7"/>
      <c r="S9" s="7"/>
      <c r="T9" s="7"/>
      <c r="U9" s="7"/>
      <c r="V9" s="7"/>
    </row>
    <row r="10" spans="1:22" x14ac:dyDescent="0.25">
      <c r="A10" s="15" t="s">
        <v>2</v>
      </c>
      <c r="B10" s="7"/>
      <c r="C10" s="7"/>
      <c r="D10" s="7"/>
      <c r="E10" s="7"/>
      <c r="F10" s="7"/>
      <c r="G10" s="7"/>
      <c r="H10" s="7"/>
      <c r="I10" s="7"/>
      <c r="J10" s="7"/>
      <c r="K10" s="7"/>
      <c r="L10" s="7"/>
      <c r="M10" s="7"/>
      <c r="N10" s="7"/>
      <c r="O10" s="7"/>
      <c r="P10" s="7"/>
      <c r="Q10" s="7"/>
      <c r="R10" s="7"/>
      <c r="S10" s="7"/>
      <c r="T10" s="7"/>
      <c r="U10" s="7"/>
      <c r="V10" s="7"/>
    </row>
    <row r="11" spans="1:22" x14ac:dyDescent="0.25">
      <c r="A11" s="10" t="s">
        <v>4</v>
      </c>
      <c r="B11" s="5"/>
      <c r="C11" s="5">
        <v>221.4</v>
      </c>
      <c r="D11" s="5"/>
      <c r="E11" s="5">
        <v>132.47</v>
      </c>
      <c r="F11" s="5"/>
      <c r="G11" s="5"/>
      <c r="H11" s="5"/>
      <c r="J11" s="5"/>
      <c r="K11" s="5"/>
      <c r="L11" s="5"/>
      <c r="N11" s="5"/>
      <c r="O11" s="5"/>
      <c r="P11" s="5"/>
      <c r="Q11" s="5"/>
      <c r="R11" s="5"/>
      <c r="S11" s="5"/>
      <c r="T11" s="5"/>
      <c r="U11" s="5"/>
      <c r="V11" s="5">
        <f t="shared" ref="V11:V17" si="0">SUM(B11:U11)</f>
        <v>353.87</v>
      </c>
    </row>
    <row r="12" spans="1:22" x14ac:dyDescent="0.25">
      <c r="A12" s="10" t="s">
        <v>16</v>
      </c>
      <c r="B12" s="5">
        <v>1550</v>
      </c>
      <c r="C12" s="5"/>
      <c r="D12" s="5"/>
      <c r="E12" s="5"/>
      <c r="F12" s="5"/>
      <c r="G12" s="5"/>
      <c r="H12" s="5"/>
      <c r="I12" s="5"/>
      <c r="J12" s="5"/>
      <c r="K12" s="5"/>
      <c r="L12" s="5"/>
      <c r="M12" s="5"/>
      <c r="N12" s="5"/>
      <c r="O12" s="5"/>
      <c r="P12" s="5"/>
      <c r="Q12" s="5"/>
      <c r="R12" s="5">
        <v>396.95</v>
      </c>
      <c r="S12" s="5"/>
      <c r="T12" s="5">
        <v>3000</v>
      </c>
      <c r="U12" s="5"/>
      <c r="V12" s="5">
        <f t="shared" si="0"/>
        <v>4946.95</v>
      </c>
    </row>
    <row r="13" spans="1:22" x14ac:dyDescent="0.25">
      <c r="A13" s="10" t="s">
        <v>10</v>
      </c>
      <c r="B13" s="5"/>
      <c r="C13" s="5"/>
      <c r="D13" s="5">
        <v>3000</v>
      </c>
      <c r="E13" s="5"/>
      <c r="F13" s="5"/>
      <c r="G13" s="5">
        <v>-2200</v>
      </c>
      <c r="H13" s="5"/>
      <c r="I13" s="5"/>
      <c r="J13" s="5"/>
      <c r="K13" s="5"/>
      <c r="L13" s="5"/>
      <c r="M13" s="5"/>
      <c r="N13" s="5"/>
      <c r="O13" s="5"/>
      <c r="P13" s="5"/>
      <c r="Q13" s="5"/>
      <c r="R13" s="5"/>
      <c r="S13" s="5"/>
      <c r="T13" s="5"/>
      <c r="U13" s="5"/>
      <c r="V13" s="5">
        <f t="shared" si="0"/>
        <v>800</v>
      </c>
    </row>
    <row r="14" spans="1:22" x14ac:dyDescent="0.25">
      <c r="A14" s="10" t="s">
        <v>1</v>
      </c>
      <c r="B14" s="5"/>
      <c r="C14" s="5"/>
      <c r="D14" s="5"/>
      <c r="E14" s="5"/>
      <c r="F14" s="5">
        <v>-147.6</v>
      </c>
      <c r="G14" s="5"/>
      <c r="H14" s="5">
        <v>83</v>
      </c>
      <c r="I14" s="5"/>
      <c r="J14" s="5"/>
      <c r="K14" s="5">
        <v>4</v>
      </c>
      <c r="L14" s="5"/>
      <c r="M14" s="5"/>
      <c r="N14" s="5"/>
      <c r="O14" s="5">
        <v>2</v>
      </c>
      <c r="P14" s="5"/>
      <c r="Q14" s="5">
        <v>2</v>
      </c>
      <c r="R14" s="5"/>
      <c r="S14" s="5"/>
      <c r="T14" s="5"/>
      <c r="U14" s="5">
        <v>4</v>
      </c>
      <c r="V14" s="5">
        <f t="shared" si="0"/>
        <v>-52.599999999999994</v>
      </c>
    </row>
    <row r="15" spans="1:22" x14ac:dyDescent="0.25">
      <c r="A15" s="10" t="s">
        <v>24</v>
      </c>
      <c r="B15" s="5"/>
      <c r="C15" s="5"/>
      <c r="D15" s="5"/>
      <c r="E15" s="5"/>
      <c r="F15" s="5"/>
      <c r="G15" s="5"/>
      <c r="H15" s="5"/>
      <c r="I15" s="5"/>
      <c r="J15" s="5">
        <v>1739</v>
      </c>
      <c r="K15" s="5"/>
      <c r="L15" s="5"/>
      <c r="M15" s="5"/>
      <c r="N15" s="5"/>
      <c r="O15" s="5"/>
      <c r="P15" s="5"/>
      <c r="Q15" s="5"/>
      <c r="R15" s="5"/>
      <c r="S15" s="5"/>
      <c r="T15" s="5"/>
      <c r="U15" s="5"/>
      <c r="V15" s="5">
        <f t="shared" si="0"/>
        <v>1739</v>
      </c>
    </row>
    <row r="16" spans="1:22" x14ac:dyDescent="0.25">
      <c r="A16" s="10" t="s">
        <v>32</v>
      </c>
      <c r="B16" s="5"/>
      <c r="C16" s="5"/>
      <c r="D16" s="5"/>
      <c r="E16" s="5"/>
      <c r="F16" s="5"/>
      <c r="G16" s="5"/>
      <c r="H16" s="5"/>
      <c r="I16" s="5"/>
      <c r="J16" s="5"/>
      <c r="K16" s="5"/>
      <c r="L16" s="5"/>
      <c r="M16" s="5"/>
      <c r="N16" s="5"/>
      <c r="O16" s="5"/>
      <c r="P16" s="5">
        <v>15000</v>
      </c>
      <c r="Q16" s="5"/>
      <c r="R16" s="5"/>
      <c r="S16" s="5"/>
      <c r="T16" s="5"/>
      <c r="U16" s="5"/>
      <c r="V16" s="5">
        <f t="shared" si="0"/>
        <v>15000</v>
      </c>
    </row>
    <row r="17" spans="1:22" x14ac:dyDescent="0.25">
      <c r="A17" s="10" t="s">
        <v>40</v>
      </c>
      <c r="B17" s="5"/>
      <c r="C17" s="5"/>
      <c r="D17" s="5"/>
      <c r="E17" s="5"/>
      <c r="F17" s="5"/>
      <c r="G17" s="5"/>
      <c r="H17" s="5"/>
      <c r="I17" s="5">
        <v>3862.5</v>
      </c>
      <c r="J17" s="5"/>
      <c r="K17" s="5"/>
      <c r="L17" s="5"/>
      <c r="M17" s="5">
        <v>3012.5</v>
      </c>
      <c r="N17" s="5"/>
      <c r="O17" s="5"/>
      <c r="P17" s="5"/>
      <c r="Q17" s="5"/>
      <c r="R17" s="5"/>
      <c r="S17" s="5"/>
      <c r="T17" s="5"/>
      <c r="U17" s="5"/>
      <c r="V17" s="5">
        <f t="shared" si="0"/>
        <v>6875</v>
      </c>
    </row>
    <row r="18" spans="1:22" x14ac:dyDescent="0.25">
      <c r="A18" s="11"/>
      <c r="B18" s="11"/>
      <c r="C18" s="11"/>
      <c r="D18" s="11"/>
      <c r="E18" s="11"/>
      <c r="F18" s="11"/>
      <c r="G18" s="11"/>
      <c r="H18" s="11"/>
      <c r="I18" s="11"/>
      <c r="J18" s="11"/>
      <c r="K18" s="11"/>
      <c r="L18" s="11"/>
      <c r="M18" s="11"/>
      <c r="N18" s="11"/>
      <c r="O18" s="11"/>
      <c r="P18" s="11"/>
      <c r="Q18" s="11"/>
      <c r="R18" s="11"/>
      <c r="S18" s="11"/>
      <c r="T18" s="11"/>
      <c r="U18" s="11"/>
      <c r="V18" s="11"/>
    </row>
    <row r="19" spans="1:22" ht="57" customHeight="1" x14ac:dyDescent="0.25">
      <c r="A19" s="12" t="s">
        <v>25</v>
      </c>
      <c r="B19" s="14" t="s">
        <v>26</v>
      </c>
      <c r="C19" s="14" t="s">
        <v>35</v>
      </c>
      <c r="D19" s="14" t="s">
        <v>36</v>
      </c>
      <c r="E19" s="14" t="s">
        <v>37</v>
      </c>
      <c r="F19" s="40" t="s">
        <v>57</v>
      </c>
      <c r="G19" s="40" t="s">
        <v>38</v>
      </c>
      <c r="H19" s="14" t="s">
        <v>27</v>
      </c>
      <c r="I19" s="14" t="s">
        <v>28</v>
      </c>
      <c r="J19" s="14" t="s">
        <v>29</v>
      </c>
      <c r="K19" s="14" t="s">
        <v>1</v>
      </c>
      <c r="L19" s="17" t="s">
        <v>30</v>
      </c>
      <c r="M19" s="14" t="s">
        <v>31</v>
      </c>
      <c r="N19" s="17" t="s">
        <v>48</v>
      </c>
      <c r="O19" s="14" t="s">
        <v>1</v>
      </c>
      <c r="P19" s="14" t="s">
        <v>39</v>
      </c>
      <c r="Q19" s="14" t="s">
        <v>1</v>
      </c>
      <c r="R19" s="14" t="s">
        <v>33</v>
      </c>
      <c r="S19" s="17" t="s">
        <v>46</v>
      </c>
      <c r="T19" s="14" t="s">
        <v>34</v>
      </c>
      <c r="U19" s="14" t="s">
        <v>1</v>
      </c>
    </row>
    <row r="20" spans="1:22" hidden="1" x14ac:dyDescent="0.25"/>
    <row r="21" spans="1:22" hidden="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20" sqref="F20"/>
    </sheetView>
  </sheetViews>
  <sheetFormatPr baseColWidth="10" defaultColWidth="11" defaultRowHeight="13.8" x14ac:dyDescent="0.25"/>
  <cols>
    <col min="1" max="16384" width="11" style="1"/>
  </cols>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Regnskap og budsjett</vt:lpstr>
      <vt:lpstr>Kommentarer</vt:lpstr>
      <vt:lpstr>Bilagsføring</vt:lpstr>
      <vt:lpstr>Vedlegg</vt:lpstr>
    </vt:vector>
  </TitlesOfParts>
  <Company>Norges Naturvernforbund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dc:creator>
  <cp:lastModifiedBy>Eline Ziener Antonisen</cp:lastModifiedBy>
  <cp:lastPrinted>2011-12-01T15:28:02Z</cp:lastPrinted>
  <dcterms:created xsi:type="dcterms:W3CDTF">2010-11-25T13:05:38Z</dcterms:created>
  <dcterms:modified xsi:type="dcterms:W3CDTF">2024-02-26T21:57:17Z</dcterms:modified>
</cp:coreProperties>
</file>