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naturvernforbundet-my.sharepoint.com/personal/kristin_dahl_naturvernforbundet_no/Documents/Årsmøte og årsmelding arbeid/Regnskap til årsmøtet/"/>
    </mc:Choice>
  </mc:AlternateContent>
  <xr:revisionPtr revIDLastSave="698" documentId="8_{0F8D71D4-401D-3744-AC61-2297FFDCE0AE}" xr6:coauthVersionLast="47" xr6:coauthVersionMax="47" xr10:uidLastSave="{D583662B-4D7E-5346-BDB8-6E837C06CA16}"/>
  <bookViews>
    <workbookView xWindow="0" yWindow="760" windowWidth="29400" windowHeight="16780" xr2:uid="{CFDB8DCA-6377-A74B-8B63-CFA24772491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6" i="1" l="1"/>
  <c r="D36" i="1"/>
  <c r="D15" i="1"/>
  <c r="C40" i="1"/>
  <c r="D42" i="1" l="1"/>
  <c r="D44" i="1" s="1"/>
</calcChain>
</file>

<file path=xl/sharedStrings.xml><?xml version="1.0" encoding="utf-8"?>
<sst xmlns="http://schemas.openxmlformats.org/spreadsheetml/2006/main" count="49" uniqueCount="44">
  <si>
    <t>Regnskap 2024 og budsjett 2025 for Naturvernforbundet i Troms</t>
  </si>
  <si>
    <t>Inntekter</t>
  </si>
  <si>
    <t>Budsjett 2024</t>
  </si>
  <si>
    <t>Regnskap 2024</t>
  </si>
  <si>
    <t>Budsjett 2025</t>
  </si>
  <si>
    <t>Medlemskontingent</t>
  </si>
  <si>
    <t>Momskompensasjon</t>
  </si>
  <si>
    <t>Grasrotmidler</t>
  </si>
  <si>
    <t xml:space="preserve">Tilskudd </t>
  </si>
  <si>
    <t>Tilskudd, Norges Naturvernforbund</t>
  </si>
  <si>
    <t>Refusjoner/reisestøtte, Norges Naturvernforbund</t>
  </si>
  <si>
    <t>Novumare AS</t>
  </si>
  <si>
    <t>Diverse</t>
  </si>
  <si>
    <t>Tilbakebetaling av lokallag</t>
  </si>
  <si>
    <t>Tilskudd til Vårt Hav</t>
  </si>
  <si>
    <t>Driftstilskudd</t>
  </si>
  <si>
    <t>Sum</t>
  </si>
  <si>
    <t>Utgifter</t>
  </si>
  <si>
    <t>Styremøter og årsmøte</t>
  </si>
  <si>
    <t>Egne arrangementer/møter</t>
  </si>
  <si>
    <t>Deltagelse møter/arrangementer</t>
  </si>
  <si>
    <t>Juridiske bidrag</t>
  </si>
  <si>
    <t>Materiell og utstyr</t>
  </si>
  <si>
    <t xml:space="preserve">Kontorutgifter. Regning for lokale 2024 er med på regnskapet 2025 </t>
  </si>
  <si>
    <t>Leie av lager</t>
  </si>
  <si>
    <t>Postkasse</t>
  </si>
  <si>
    <t>Prosjekt Svalbard</t>
  </si>
  <si>
    <t>Vårt Hav</t>
  </si>
  <si>
    <t>Fylkessekretærstilling 2024, regning mottatt i 2025</t>
  </si>
  <si>
    <t>Lønnssikkerhet 6 mnd 50% stilling fylkessekretær</t>
  </si>
  <si>
    <t>Aviser</t>
  </si>
  <si>
    <t>Landsmøte</t>
  </si>
  <si>
    <t>Annonser</t>
  </si>
  <si>
    <t>Lokallag Midt-Troms</t>
  </si>
  <si>
    <t>Utlegg for lokallag</t>
  </si>
  <si>
    <t>honorar kasserer</t>
  </si>
  <si>
    <r>
      <t>Resultat</t>
    </r>
    <r>
      <rPr>
        <sz val="11"/>
        <color theme="1"/>
        <rFont val="Aptos Narrow (Brødtekst)"/>
      </rPr>
      <t> </t>
    </r>
  </si>
  <si>
    <t>Saldo på bank 31.12.2024</t>
  </si>
  <si>
    <t>Utestående per 31.12.2023</t>
  </si>
  <si>
    <t>gjeld per 31.12.2023</t>
  </si>
  <si>
    <t>Stillingsannonse 2024 Finn.no fylkessekretærstilling*</t>
  </si>
  <si>
    <t>Fylkessekretærstilling, 2025</t>
  </si>
  <si>
    <t xml:space="preserve">Bidrag til Tromsø-konferansen 2026 </t>
  </si>
  <si>
    <t xml:space="preserve">Bidrag til Natur i Nord 2025 (FNF Troms)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</si>
</sst>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 (Brødtekst)"/>
    </font>
    <font>
      <sz val="11"/>
      <color theme="1"/>
      <name val="Aptos Narrow (Brødtekst)"/>
    </font>
    <font>
      <sz val="11"/>
      <color rgb="FF242424"/>
      <name val="Aptos Narrow (Brødtekst)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i/>
      <sz val="11"/>
      <color theme="1"/>
      <name val="Aptos Narrow (Brødtekst)"/>
    </font>
    <font>
      <i/>
      <sz val="9"/>
      <color rgb="FFC00000"/>
      <name val="Aptos Narrow"/>
      <scheme val="minor"/>
    </font>
    <font>
      <i/>
      <sz val="9"/>
      <color theme="1"/>
      <name val="Aptos Narrow"/>
      <scheme val="minor"/>
    </font>
    <font>
      <b/>
      <i/>
      <sz val="9"/>
      <color rgb="FFC00000"/>
      <name val="Aptos Narrow"/>
      <scheme val="minor"/>
    </font>
    <font>
      <sz val="11"/>
      <color rgb="FF000000"/>
      <name val="Aptos Narrow (Brødtekst)"/>
    </font>
    <font>
      <sz val="12"/>
      <color theme="1"/>
      <name val="Aptos Narrow"/>
      <family val="2"/>
      <scheme val="minor"/>
    </font>
    <font>
      <b/>
      <u/>
      <sz val="12"/>
      <color rgb="FF000000"/>
      <name val="Arial"/>
      <family val="2"/>
    </font>
    <font>
      <b/>
      <sz val="12"/>
      <color theme="1"/>
      <name val="Aptos Narrow"/>
      <scheme val="minor"/>
    </font>
    <font>
      <sz val="11"/>
      <color rgb="FFFF0000"/>
      <name val="Aptos Narrow (Brødtekst)"/>
    </font>
    <font>
      <i/>
      <sz val="9"/>
      <color rgb="FFFF0000"/>
      <name val="Aptos Narrow"/>
      <scheme val="minor"/>
    </font>
    <font>
      <sz val="11"/>
      <name val="Aptos Narrow"/>
      <family val="2"/>
      <scheme val="minor"/>
    </font>
    <font>
      <b/>
      <sz val="1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1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" fontId="4" fillId="0" borderId="0" xfId="0" applyNumberFormat="1" applyFont="1"/>
    <xf numFmtId="3" fontId="4" fillId="0" borderId="0" xfId="0" applyNumberFormat="1" applyFont="1"/>
    <xf numFmtId="1" fontId="5" fillId="0" borderId="0" xfId="0" applyNumberFormat="1" applyFont="1"/>
    <xf numFmtId="1" fontId="4" fillId="0" borderId="1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6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3" fontId="7" fillId="0" borderId="1" xfId="0" applyNumberFormat="1" applyFont="1" applyBorder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left"/>
    </xf>
    <xf numFmtId="1" fontId="10" fillId="0" borderId="0" xfId="0" applyNumberFormat="1" applyFont="1"/>
    <xf numFmtId="0" fontId="11" fillId="0" borderId="0" xfId="0" applyFont="1"/>
    <xf numFmtId="3" fontId="12" fillId="0" borderId="0" xfId="0" applyNumberFormat="1" applyFont="1"/>
    <xf numFmtId="164" fontId="7" fillId="0" borderId="0" xfId="1" applyNumberFormat="1" applyFont="1"/>
    <xf numFmtId="3" fontId="7" fillId="0" borderId="0" xfId="0" applyNumberFormat="1" applyFont="1" applyAlignment="1">
      <alignment horizontal="right"/>
    </xf>
    <xf numFmtId="0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1" xfId="1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3" fontId="4" fillId="0" borderId="0" xfId="1" applyNumberFormat="1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3" fontId="17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D04F-BFBA-A841-B255-EB2CF67521FE}">
  <dimension ref="A1:G60"/>
  <sheetViews>
    <sheetView tabSelected="1" topLeftCell="A17" workbookViewId="0">
      <selection activeCell="H37" sqref="H37"/>
    </sheetView>
  </sheetViews>
  <sheetFormatPr baseColWidth="10" defaultColWidth="10.83203125" defaultRowHeight="15" x14ac:dyDescent="0.2"/>
  <cols>
    <col min="1" max="1" width="53.1640625" style="5" customWidth="1"/>
    <col min="2" max="4" width="15.83203125" style="5" customWidth="1"/>
    <col min="5" max="5" width="12.33203125" style="24" customWidth="1"/>
    <col min="6" max="16384" width="10.83203125" style="5"/>
  </cols>
  <sheetData>
    <row r="1" spans="1:5" ht="16" x14ac:dyDescent="0.2">
      <c r="A1" s="38" t="s">
        <v>0</v>
      </c>
    </row>
    <row r="2" spans="1:5" x14ac:dyDescent="0.2">
      <c r="E2" s="28"/>
    </row>
    <row r="3" spans="1:5" ht="16" thickBot="1" x14ac:dyDescent="0.25">
      <c r="A3" s="6" t="s">
        <v>1</v>
      </c>
      <c r="B3" s="6" t="s">
        <v>2</v>
      </c>
      <c r="C3" s="6" t="s">
        <v>3</v>
      </c>
      <c r="D3" s="6" t="s">
        <v>4</v>
      </c>
    </row>
    <row r="4" spans="1:5" x14ac:dyDescent="0.2">
      <c r="A4" s="7" t="s">
        <v>5</v>
      </c>
      <c r="B4" s="33">
        <v>105238</v>
      </c>
      <c r="C4" s="33">
        <v>105238</v>
      </c>
      <c r="D4" s="8">
        <v>99909</v>
      </c>
    </row>
    <row r="5" spans="1:5" x14ac:dyDescent="0.2">
      <c r="A5" s="7" t="s">
        <v>6</v>
      </c>
      <c r="B5" s="33">
        <v>15038</v>
      </c>
      <c r="C5" s="33">
        <v>15038</v>
      </c>
      <c r="D5" s="8">
        <v>12540</v>
      </c>
    </row>
    <row r="6" spans="1:5" x14ac:dyDescent="0.2">
      <c r="A6" s="7" t="s">
        <v>7</v>
      </c>
      <c r="B6" s="33">
        <v>5000</v>
      </c>
      <c r="C6" s="33">
        <v>4837</v>
      </c>
      <c r="D6" s="8">
        <v>5000</v>
      </c>
    </row>
    <row r="7" spans="1:5" x14ac:dyDescent="0.2">
      <c r="A7" s="7" t="s">
        <v>8</v>
      </c>
      <c r="B7" s="32">
        <v>0</v>
      </c>
      <c r="C7" s="33">
        <v>2000</v>
      </c>
      <c r="D7" s="15">
        <v>5000</v>
      </c>
    </row>
    <row r="8" spans="1:5" x14ac:dyDescent="0.2">
      <c r="A8" s="9" t="s">
        <v>9</v>
      </c>
      <c r="B8" s="33">
        <v>40000</v>
      </c>
      <c r="C8" s="33">
        <v>29000</v>
      </c>
      <c r="D8" s="15">
        <v>40000</v>
      </c>
    </row>
    <row r="9" spans="1:5" x14ac:dyDescent="0.2">
      <c r="A9" s="7" t="s">
        <v>10</v>
      </c>
      <c r="B9" s="33">
        <v>20000</v>
      </c>
      <c r="C9" s="33">
        <v>7203</v>
      </c>
      <c r="D9" s="29">
        <v>75000</v>
      </c>
    </row>
    <row r="10" spans="1:5" x14ac:dyDescent="0.2">
      <c r="A10" s="7" t="s">
        <v>11</v>
      </c>
      <c r="B10" s="33">
        <v>50000</v>
      </c>
      <c r="C10" s="33">
        <v>72800</v>
      </c>
      <c r="D10" s="8">
        <v>50000</v>
      </c>
    </row>
    <row r="11" spans="1:5" x14ac:dyDescent="0.2">
      <c r="A11" s="7" t="s">
        <v>12</v>
      </c>
      <c r="B11" s="32">
        <v>0</v>
      </c>
      <c r="C11" s="32">
        <v>0</v>
      </c>
      <c r="D11" s="8">
        <v>0</v>
      </c>
    </row>
    <row r="12" spans="1:5" x14ac:dyDescent="0.2">
      <c r="A12" s="7" t="s">
        <v>13</v>
      </c>
      <c r="B12" s="32">
        <v>0</v>
      </c>
      <c r="C12" s="36">
        <v>17814</v>
      </c>
      <c r="D12" s="15">
        <f>10250+5250</f>
        <v>15500</v>
      </c>
      <c r="E12" s="35"/>
    </row>
    <row r="13" spans="1:5" x14ac:dyDescent="0.2">
      <c r="A13" s="7" t="s">
        <v>14</v>
      </c>
      <c r="B13" s="33">
        <v>250000</v>
      </c>
      <c r="C13" s="33">
        <v>410000</v>
      </c>
      <c r="D13" s="8">
        <v>0</v>
      </c>
    </row>
    <row r="14" spans="1:5" x14ac:dyDescent="0.2">
      <c r="A14" s="10" t="s">
        <v>15</v>
      </c>
      <c r="B14" s="34">
        <v>200000</v>
      </c>
      <c r="C14" s="34">
        <v>200000</v>
      </c>
      <c r="D14" s="23">
        <v>262500</v>
      </c>
      <c r="E14" s="25"/>
    </row>
    <row r="15" spans="1:5" ht="16" thickBot="1" x14ac:dyDescent="0.25">
      <c r="A15" s="11" t="s">
        <v>16</v>
      </c>
      <c r="B15" s="12">
        <v>685276</v>
      </c>
      <c r="C15" s="12">
        <v>863930</v>
      </c>
      <c r="D15" s="12">
        <f>SUM(D4:D14)</f>
        <v>565449</v>
      </c>
      <c r="E15" s="26"/>
    </row>
    <row r="16" spans="1:5" ht="16" thickTop="1" x14ac:dyDescent="0.2"/>
    <row r="17" spans="1:7" x14ac:dyDescent="0.2">
      <c r="G17" s="13"/>
    </row>
    <row r="18" spans="1:7" ht="16" thickBot="1" x14ac:dyDescent="0.25">
      <c r="A18" s="6" t="s">
        <v>17</v>
      </c>
      <c r="B18" s="6" t="s">
        <v>2</v>
      </c>
      <c r="C18" s="6" t="s">
        <v>3</v>
      </c>
      <c r="D18" s="6" t="s">
        <v>4</v>
      </c>
      <c r="G18" s="13"/>
    </row>
    <row r="19" spans="1:7" x14ac:dyDescent="0.2">
      <c r="A19" s="5" t="s">
        <v>18</v>
      </c>
      <c r="B19" s="8">
        <v>50000</v>
      </c>
      <c r="C19" s="8">
        <v>6317</v>
      </c>
      <c r="D19" s="8">
        <v>20000</v>
      </c>
      <c r="G19" s="13"/>
    </row>
    <row r="20" spans="1:7" x14ac:dyDescent="0.2">
      <c r="A20" s="5" t="s">
        <v>19</v>
      </c>
      <c r="B20" s="8">
        <v>20000</v>
      </c>
      <c r="C20" s="8">
        <v>44041</v>
      </c>
      <c r="D20" s="8">
        <v>60000</v>
      </c>
      <c r="G20" s="1"/>
    </row>
    <row r="21" spans="1:7" x14ac:dyDescent="0.2">
      <c r="A21" s="5" t="s">
        <v>20</v>
      </c>
      <c r="B21" s="8">
        <v>50000</v>
      </c>
      <c r="C21" s="8">
        <v>13070</v>
      </c>
      <c r="D21" s="8">
        <v>25000</v>
      </c>
      <c r="G21" s="13"/>
    </row>
    <row r="22" spans="1:7" x14ac:dyDescent="0.2">
      <c r="A22" s="5" t="s">
        <v>21</v>
      </c>
      <c r="B22" s="32">
        <v>0</v>
      </c>
      <c r="C22" s="32">
        <v>0</v>
      </c>
      <c r="D22" s="15">
        <v>20000</v>
      </c>
      <c r="G22" s="13"/>
    </row>
    <row r="23" spans="1:7" x14ac:dyDescent="0.2">
      <c r="A23" s="5" t="s">
        <v>43</v>
      </c>
      <c r="B23" s="32">
        <v>0</v>
      </c>
      <c r="C23" s="32">
        <v>0</v>
      </c>
      <c r="D23" s="15">
        <v>10000</v>
      </c>
      <c r="G23" s="13"/>
    </row>
    <row r="24" spans="1:7" x14ac:dyDescent="0.2">
      <c r="A24" s="5" t="s">
        <v>42</v>
      </c>
      <c r="B24" s="32">
        <v>0</v>
      </c>
      <c r="C24" s="32">
        <v>0</v>
      </c>
      <c r="D24" s="15">
        <v>10000</v>
      </c>
      <c r="G24" s="13"/>
    </row>
    <row r="25" spans="1:7" x14ac:dyDescent="0.2">
      <c r="A25" s="5" t="s">
        <v>22</v>
      </c>
      <c r="B25" s="32">
        <v>0</v>
      </c>
      <c r="C25" s="32">
        <v>0</v>
      </c>
      <c r="D25" s="8">
        <v>10000</v>
      </c>
      <c r="G25" s="13"/>
    </row>
    <row r="26" spans="1:7" x14ac:dyDescent="0.2">
      <c r="A26" s="14" t="s">
        <v>23</v>
      </c>
      <c r="B26" s="8">
        <v>60000</v>
      </c>
      <c r="C26" s="8">
        <v>20508</v>
      </c>
      <c r="D26" s="30">
        <f>20500+(99*12)+(250*12)</f>
        <v>24688</v>
      </c>
      <c r="G26" s="13"/>
    </row>
    <row r="27" spans="1:7" x14ac:dyDescent="0.2">
      <c r="A27" s="14" t="s">
        <v>24</v>
      </c>
      <c r="B27" s="8">
        <v>0</v>
      </c>
      <c r="C27" s="8">
        <v>0</v>
      </c>
      <c r="D27" s="15">
        <v>10500</v>
      </c>
      <c r="G27" s="13"/>
    </row>
    <row r="28" spans="1:7" x14ac:dyDescent="0.2">
      <c r="A28" s="14" t="s">
        <v>25</v>
      </c>
      <c r="B28" s="32">
        <v>0</v>
      </c>
      <c r="C28" s="32">
        <v>0</v>
      </c>
      <c r="D28" s="15">
        <v>1473</v>
      </c>
      <c r="G28" s="13"/>
    </row>
    <row r="29" spans="1:7" x14ac:dyDescent="0.2">
      <c r="A29" s="14" t="s">
        <v>40</v>
      </c>
      <c r="B29" s="32">
        <v>0</v>
      </c>
      <c r="C29" s="32">
        <v>0</v>
      </c>
      <c r="D29" s="15">
        <v>13666</v>
      </c>
      <c r="G29" s="13"/>
    </row>
    <row r="30" spans="1:7" x14ac:dyDescent="0.2">
      <c r="A30" s="5" t="s">
        <v>26</v>
      </c>
      <c r="B30" s="8">
        <v>20000</v>
      </c>
      <c r="C30" s="5">
        <v>0</v>
      </c>
      <c r="D30" s="31">
        <v>50000</v>
      </c>
      <c r="G30" s="13"/>
    </row>
    <row r="31" spans="1:7" x14ac:dyDescent="0.2">
      <c r="A31" s="5" t="s">
        <v>12</v>
      </c>
      <c r="B31" s="8">
        <v>20000</v>
      </c>
      <c r="C31" s="8">
        <v>14002</v>
      </c>
      <c r="D31" s="8">
        <v>20000</v>
      </c>
      <c r="G31" s="13"/>
    </row>
    <row r="32" spans="1:7" x14ac:dyDescent="0.2">
      <c r="A32" s="5" t="s">
        <v>27</v>
      </c>
      <c r="B32" s="8">
        <v>250000</v>
      </c>
      <c r="C32" s="8">
        <v>410000</v>
      </c>
      <c r="D32" s="5">
        <v>0</v>
      </c>
      <c r="G32" s="13"/>
    </row>
    <row r="33" spans="1:7" x14ac:dyDescent="0.2">
      <c r="A33" s="5" t="s">
        <v>28</v>
      </c>
      <c r="B33" s="8">
        <v>210000</v>
      </c>
      <c r="C33" s="16">
        <v>0</v>
      </c>
      <c r="D33" s="8">
        <v>166499</v>
      </c>
      <c r="G33" s="13"/>
    </row>
    <row r="34" spans="1:7" x14ac:dyDescent="0.2">
      <c r="A34" s="5" t="s">
        <v>41</v>
      </c>
      <c r="B34" s="8">
        <v>0</v>
      </c>
      <c r="C34" s="32">
        <v>0</v>
      </c>
      <c r="D34" s="31">
        <v>385000</v>
      </c>
      <c r="E34" s="28"/>
      <c r="G34" s="13"/>
    </row>
    <row r="35" spans="1:7" x14ac:dyDescent="0.2">
      <c r="A35" s="5" t="s">
        <v>29</v>
      </c>
      <c r="B35" s="32">
        <v>0</v>
      </c>
      <c r="C35" s="32">
        <v>0</v>
      </c>
      <c r="D35" s="31">
        <v>204220</v>
      </c>
      <c r="E35" s="28"/>
      <c r="G35" s="13"/>
    </row>
    <row r="36" spans="1:7" x14ac:dyDescent="0.2">
      <c r="A36" s="5" t="s">
        <v>30</v>
      </c>
      <c r="B36" s="32">
        <v>0</v>
      </c>
      <c r="C36" s="8">
        <v>4859</v>
      </c>
      <c r="D36" s="8">
        <f>5000+1668</f>
        <v>6668</v>
      </c>
      <c r="G36" s="13"/>
    </row>
    <row r="37" spans="1:7" x14ac:dyDescent="0.2">
      <c r="A37" s="5" t="s">
        <v>31</v>
      </c>
      <c r="B37" s="8">
        <v>30000</v>
      </c>
      <c r="C37" s="8">
        <v>42090</v>
      </c>
      <c r="D37" s="5">
        <v>0</v>
      </c>
      <c r="G37" s="13"/>
    </row>
    <row r="38" spans="1:7" x14ac:dyDescent="0.2">
      <c r="A38" s="5" t="s">
        <v>32</v>
      </c>
      <c r="B38" s="5">
        <v>0</v>
      </c>
      <c r="C38" s="8">
        <v>1127</v>
      </c>
      <c r="D38" s="8">
        <v>5000</v>
      </c>
      <c r="G38" s="13"/>
    </row>
    <row r="39" spans="1:7" x14ac:dyDescent="0.2">
      <c r="A39" s="5" t="s">
        <v>33</v>
      </c>
      <c r="B39" s="8">
        <v>10000</v>
      </c>
      <c r="C39" s="8">
        <v>10000</v>
      </c>
      <c r="D39" s="5">
        <v>0</v>
      </c>
      <c r="G39" s="13"/>
    </row>
    <row r="40" spans="1:7" x14ac:dyDescent="0.2">
      <c r="A40" s="5" t="s">
        <v>34</v>
      </c>
      <c r="B40" s="5">
        <v>0</v>
      </c>
      <c r="C40" s="8">
        <f>16314+1500</f>
        <v>17814</v>
      </c>
      <c r="D40" s="5">
        <v>0</v>
      </c>
    </row>
    <row r="41" spans="1:7" x14ac:dyDescent="0.2">
      <c r="A41" s="17" t="s">
        <v>35</v>
      </c>
      <c r="B41" s="17">
        <v>0</v>
      </c>
      <c r="C41" s="18">
        <v>10000</v>
      </c>
      <c r="D41" s="18">
        <v>10000</v>
      </c>
    </row>
    <row r="42" spans="1:7" ht="16" thickBot="1" x14ac:dyDescent="0.25">
      <c r="A42" s="11" t="s">
        <v>16</v>
      </c>
      <c r="B42" s="12">
        <v>720000</v>
      </c>
      <c r="C42" s="12">
        <v>593828</v>
      </c>
      <c r="D42" s="12">
        <f>SUM(D19:D41)</f>
        <v>1052714</v>
      </c>
    </row>
    <row r="43" spans="1:7" ht="16" thickTop="1" x14ac:dyDescent="0.2"/>
    <row r="44" spans="1:7" ht="16" thickBot="1" x14ac:dyDescent="0.25">
      <c r="A44" s="6" t="s">
        <v>36</v>
      </c>
      <c r="B44" s="19">
        <v>-34724</v>
      </c>
      <c r="C44" s="19">
        <v>270102</v>
      </c>
      <c r="D44" s="19">
        <f>D15-D42</f>
        <v>-487265</v>
      </c>
      <c r="E44" s="25"/>
    </row>
    <row r="45" spans="1:7" x14ac:dyDescent="0.2">
      <c r="A45" s="4"/>
    </row>
    <row r="46" spans="1:7" x14ac:dyDescent="0.2">
      <c r="A46" s="4"/>
    </row>
    <row r="47" spans="1:7" ht="16" x14ac:dyDescent="0.2">
      <c r="A47" s="5" t="s">
        <v>37</v>
      </c>
      <c r="C47" s="8">
        <v>759689</v>
      </c>
      <c r="E47" s="37"/>
    </row>
    <row r="48" spans="1:7" x14ac:dyDescent="0.2">
      <c r="A48" s="5" t="s">
        <v>38</v>
      </c>
      <c r="B48" s="5">
        <v>0</v>
      </c>
      <c r="C48" s="5">
        <v>0</v>
      </c>
    </row>
    <row r="49" spans="1:5" x14ac:dyDescent="0.2">
      <c r="A49" s="5" t="s">
        <v>39</v>
      </c>
      <c r="B49" s="5">
        <v>0</v>
      </c>
      <c r="C49" s="5">
        <v>0</v>
      </c>
    </row>
    <row r="50" spans="1:5" x14ac:dyDescent="0.2">
      <c r="B50" s="20"/>
      <c r="C50" s="20"/>
      <c r="D50" s="20"/>
    </row>
    <row r="51" spans="1:5" x14ac:dyDescent="0.2">
      <c r="A51" s="2"/>
      <c r="B51" s="21"/>
      <c r="E51" s="27"/>
    </row>
    <row r="52" spans="1:5" x14ac:dyDescent="0.2">
      <c r="A52" s="22"/>
      <c r="B52" s="21"/>
    </row>
    <row r="53" spans="1:5" x14ac:dyDescent="0.2">
      <c r="A53" s="3"/>
      <c r="C53" s="8"/>
    </row>
    <row r="54" spans="1:5" x14ac:dyDescent="0.2">
      <c r="A54" s="3"/>
      <c r="C54" s="1"/>
    </row>
    <row r="55" spans="1:5" x14ac:dyDescent="0.2">
      <c r="A55" s="2"/>
      <c r="C55" s="8"/>
    </row>
    <row r="56" spans="1:5" x14ac:dyDescent="0.2">
      <c r="A56" s="22"/>
      <c r="C56" s="21"/>
    </row>
    <row r="57" spans="1:5" x14ac:dyDescent="0.2">
      <c r="A57" s="2"/>
      <c r="C57" s="21"/>
    </row>
    <row r="58" spans="1:5" x14ac:dyDescent="0.2">
      <c r="A58" s="22"/>
      <c r="C58" s="41"/>
      <c r="D58" s="39"/>
      <c r="E58" s="40"/>
    </row>
    <row r="59" spans="1:5" x14ac:dyDescent="0.2">
      <c r="A59" s="22"/>
      <c r="C59" s="13"/>
    </row>
    <row r="60" spans="1:5" x14ac:dyDescent="0.2">
      <c r="A60" s="4"/>
      <c r="C6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Dahl</dc:creator>
  <cp:keywords/>
  <dc:description/>
  <cp:lastModifiedBy>Kristin Dahl</cp:lastModifiedBy>
  <cp:revision/>
  <dcterms:created xsi:type="dcterms:W3CDTF">2025-02-12T11:31:13Z</dcterms:created>
  <dcterms:modified xsi:type="dcterms:W3CDTF">2025-03-18T09:57:31Z</dcterms:modified>
  <cp:category/>
  <cp:contentStatus/>
</cp:coreProperties>
</file>