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hfo\Naturvernforbundet\"/>
    </mc:Choice>
  </mc:AlternateContent>
  <xr:revisionPtr revIDLastSave="0" documentId="13_ncr:1_{BE4E5791-2006-49C5-85AE-0993B446422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Regnskap 2025 og budsjett 2026" sheetId="6" r:id="rId1"/>
    <sheet name="Inntekter" sheetId="3" r:id="rId2"/>
    <sheet name="Utgifter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6" l="1"/>
  <c r="C42" i="6"/>
  <c r="C21" i="6"/>
  <c r="C33" i="6" s="1"/>
  <c r="C20" i="6"/>
  <c r="E33" i="6"/>
  <c r="D33" i="6"/>
  <c r="C8" i="6"/>
  <c r="C7" i="6"/>
  <c r="O7" i="1"/>
  <c r="O5" i="1"/>
  <c r="O25" i="1" s="1"/>
  <c r="C25" i="6"/>
  <c r="C12" i="6"/>
  <c r="C13" i="6"/>
  <c r="E15" i="6"/>
  <c r="D15" i="6"/>
  <c r="D35" i="6" l="1"/>
  <c r="C15" i="6"/>
  <c r="C35" i="6" s="1"/>
  <c r="E35" i="6"/>
  <c r="E25" i="1" l="1"/>
  <c r="C13" i="3"/>
  <c r="G9" i="1"/>
  <c r="M7" i="1"/>
  <c r="M5" i="1"/>
  <c r="L25" i="1"/>
  <c r="J25" i="1"/>
  <c r="H25" i="1"/>
  <c r="F25" i="1"/>
  <c r="D25" i="1"/>
  <c r="K25" i="1"/>
  <c r="G8" i="1"/>
  <c r="I6" i="1"/>
  <c r="I25" i="1" s="1"/>
  <c r="G25" i="1" l="1"/>
  <c r="M25" i="1"/>
</calcChain>
</file>

<file path=xl/sharedStrings.xml><?xml version="1.0" encoding="utf-8"?>
<sst xmlns="http://schemas.openxmlformats.org/spreadsheetml/2006/main" count="96" uniqueCount="83">
  <si>
    <t>Div.inntekter</t>
  </si>
  <si>
    <t>Overskudd/underskudd</t>
  </si>
  <si>
    <t>Renter</t>
  </si>
  <si>
    <t>Møteservering</t>
  </si>
  <si>
    <t>Annonsering</t>
  </si>
  <si>
    <t>Profileringsmateriell</t>
  </si>
  <si>
    <t>Diverse utgifter</t>
  </si>
  <si>
    <t xml:space="preserve"> </t>
  </si>
  <si>
    <t>Frydenlund, faktura betalt 30.12.24 fra privat konto.</t>
  </si>
  <si>
    <t>Minnefond 2025</t>
  </si>
  <si>
    <t>Saldo 01.01.25</t>
  </si>
  <si>
    <t>Renter 2025</t>
  </si>
  <si>
    <t>Saldo 31.12.25</t>
  </si>
  <si>
    <t>Saldo 31.12.2025</t>
  </si>
  <si>
    <t>Utbetalinger etter kjempspringfrøaksjon</t>
  </si>
  <si>
    <t>Inntekter</t>
  </si>
  <si>
    <t>Dato</t>
  </si>
  <si>
    <t>Refusjon av medlemskontingent for 2024 (konto: 2003.20.39643)</t>
  </si>
  <si>
    <t>Momsrefusjon for 2024 (konto: 2003.20.39643)</t>
  </si>
  <si>
    <t>sum:</t>
  </si>
  <si>
    <t>Leie av klubbrommet til årsmøtet</t>
  </si>
  <si>
    <t>konto: 2003.20.39643 (gammel konto)/1520.12.53397 (ny konto fra 27.03.2025)</t>
  </si>
  <si>
    <t>Saldo pr. 01.01.2025 (Bilag 8.2025)</t>
  </si>
  <si>
    <t>IGT, annonse bygdakalender 2025</t>
  </si>
  <si>
    <t>Sektnan, utlegg møteservering</t>
  </si>
  <si>
    <t>Varde sjokolade, kringle årsmøte</t>
  </si>
  <si>
    <t>2003.61.98576(gammelkonto)/1520.20.49017 (ny konto fra 27.03.2025)</t>
  </si>
  <si>
    <t>Naturvernforbundet i Gausdal, utgifter 2025</t>
  </si>
  <si>
    <t>Utgifter</t>
  </si>
  <si>
    <t>Budsjett 2025</t>
  </si>
  <si>
    <t>Kommunale/offentlige tilskudd</t>
  </si>
  <si>
    <t>Medlemskontingent</t>
  </si>
  <si>
    <t>Salg av T-skjorter</t>
  </si>
  <si>
    <t>Inntekter fra plastrydding</t>
  </si>
  <si>
    <t>Aktivitetstilskudd</t>
  </si>
  <si>
    <t>Andre inntekter</t>
  </si>
  <si>
    <t>Momskompensasjon</t>
  </si>
  <si>
    <t>Sum</t>
  </si>
  <si>
    <t>Porto, utsending medlemmer, sms</t>
  </si>
  <si>
    <t>Transport</t>
  </si>
  <si>
    <t>Møter</t>
  </si>
  <si>
    <t>Seminarer</t>
  </si>
  <si>
    <t>Landsmøte</t>
  </si>
  <si>
    <t>Annonsekostnad sosiale medier</t>
  </si>
  <si>
    <t>Vervepremie</t>
  </si>
  <si>
    <t>Gebyr, nettbank</t>
  </si>
  <si>
    <t>Regnskap 2025</t>
  </si>
  <si>
    <t>Budsjett 2026</t>
  </si>
  <si>
    <t xml:space="preserve">Aktivitet Stand på Seg. Bru </t>
  </si>
  <si>
    <t>Aktivitet: Feiring vannsaken</t>
  </si>
  <si>
    <t>Aktivitet: Utgifter til "Skogen - mer enn bare trær"</t>
  </si>
  <si>
    <t>Aktivitet: Utgifter til "Friluftslivets år"</t>
  </si>
  <si>
    <t>Overføring fra Gausdal kommune (refusjon av utgifter til kjempespringfrøaksjon)</t>
  </si>
  <si>
    <t>Regnskap/ budsjett 2025 og budsjett 2026 for Naturvernforbundet i Gausdal</t>
  </si>
  <si>
    <t>Overføring fra Turløypekommiteen i Gausdal ("Topptrimmen")</t>
  </si>
  <si>
    <t>Balanse</t>
  </si>
  <si>
    <t>Aktivitet: Kjempespringfrøaksjon</t>
  </si>
  <si>
    <t>x</t>
  </si>
  <si>
    <t>driftskonto 1520.12.53397 pr. 31.12.2025</t>
  </si>
  <si>
    <r>
      <t>Resultat</t>
    </r>
    <r>
      <rPr>
        <b/>
        <sz val="11"/>
        <color rgb="FF000000"/>
        <rFont val="Arial"/>
        <family val="2"/>
      </rPr>
      <t xml:space="preserve"> </t>
    </r>
  </si>
  <si>
    <t>driftskonto 2003.20.39643 pr. 01.01.2025 (avsluttet konto)</t>
  </si>
  <si>
    <t>driftskonto 1520.12.53397 pr. 01.01.2025</t>
  </si>
  <si>
    <t xml:space="preserve">Beløp </t>
  </si>
  <si>
    <t>Kontoutskrift_03.2025 (avsluttet konto)</t>
  </si>
  <si>
    <t>Kontoutskrift_10.2025</t>
  </si>
  <si>
    <t>Bilag, se mappe "Kontoutskrifter 2025"</t>
  </si>
  <si>
    <t>Kontoutskrift_12.2025</t>
  </si>
  <si>
    <t>Bilag i mappe "Utgifter"</t>
  </si>
  <si>
    <t>1.2025 Reiseregning Stine T. Dalane - feilbetalt av Frode Frydenlund</t>
  </si>
  <si>
    <t>2.2025 IGT_Faktura9708_Gausdalkalenderen</t>
  </si>
  <si>
    <t>3.2025 Reiseregning Stine T. Dalane</t>
  </si>
  <si>
    <t>4.2025 Møteservering Renate</t>
  </si>
  <si>
    <t>5.2025 Faktura_VArde_februar2025</t>
  </si>
  <si>
    <t>6.2025 Utbetalinger etter kjempespringfrøaksjon</t>
  </si>
  <si>
    <t>7.2025 Leie av klubbrommet Gausdal arena</t>
  </si>
  <si>
    <t>Kontoutskrift_01.2025 (avsluttet konto)</t>
  </si>
  <si>
    <t>Kontoutskrift_01.2025</t>
  </si>
  <si>
    <t>15201253397 Årsoppgave 2025 brukskonto</t>
  </si>
  <si>
    <t>Bilag: "Minnefond årsoppgave 2025" i mappe "Kontoutskrifter 2025"</t>
  </si>
  <si>
    <t>Se henoldsvis fane "Inntekter" og fane "Utgifter" for beregninger og dokumentasjon for inntekter og utgifter.</t>
  </si>
  <si>
    <t>INFORMASJON:</t>
  </si>
  <si>
    <t>Denne siden viser driftsregnskapet for Naturvernforbundet i Gausdal for regnskkapsåret 2025, samt status for organisasjonens minnefond</t>
  </si>
  <si>
    <t>Materiell/stand (T-skjorter)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</si>
</sst>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kr &quot;#,##0.00"/>
    <numFmt numFmtId="165" formatCode="[$-414]General"/>
    <numFmt numFmtId="166" formatCode="[$-414]dd&quot;.&quot;mm&quot;.&quot;yyyy"/>
    <numFmt numFmtId="167" formatCode="[$kr-414]&quot; &quot;#,##0.00;[Red]&quot;-&quot;[$kr-414]&quot; &quot;#,##0.00"/>
    <numFmt numFmtId="168" formatCode="&quot;kr&quot;\ #,##0.00"/>
  </numFmts>
  <fonts count="21"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9"/>
      <color rgb="FF000000"/>
      <name val="Calibri"/>
      <family val="2"/>
    </font>
    <font>
      <u/>
      <sz val="9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</font>
    <font>
      <sz val="11"/>
      <color rgb="FF000000"/>
      <name val="Area"/>
    </font>
    <font>
      <sz val="11"/>
      <color rgb="FF333333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Calibri"/>
      <family val="2"/>
    </font>
    <font>
      <b/>
      <sz val="14"/>
      <color rgb="FF000000"/>
      <name val="Arial"/>
      <family val="2"/>
    </font>
    <font>
      <b/>
      <sz val="12"/>
      <color theme="1"/>
      <name val="Verdana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b/>
      <sz val="9"/>
      <color rgb="FFFF0000"/>
      <name val="Calibri"/>
      <family val="2"/>
    </font>
    <font>
      <b/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7E4BD"/>
        <bgColor rgb="FFD7E4BD"/>
      </patternFill>
    </fill>
    <fill>
      <patternFill patternType="solid">
        <fgColor rgb="FFFFFFFF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5" fontId="1" fillId="0" borderId="0" applyBorder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7" fontId="3" fillId="0" borderId="0" applyBorder="0" applyProtection="0"/>
  </cellStyleXfs>
  <cellXfs count="88">
    <xf numFmtId="0" fontId="0" fillId="0" borderId="0" xfId="0"/>
    <xf numFmtId="165" fontId="4" fillId="0" borderId="0" xfId="1" applyFont="1"/>
    <xf numFmtId="165" fontId="1" fillId="0" borderId="0" xfId="1"/>
    <xf numFmtId="165" fontId="1" fillId="0" borderId="0" xfId="1" applyAlignment="1">
      <alignment horizontal="center" vertical="center"/>
    </xf>
    <xf numFmtId="166" fontId="4" fillId="0" borderId="1" xfId="1" applyNumberFormat="1" applyFont="1" applyBorder="1" applyAlignment="1">
      <alignment vertical="center"/>
    </xf>
    <xf numFmtId="164" fontId="4" fillId="2" borderId="1" xfId="1" applyNumberFormat="1" applyFont="1" applyFill="1" applyBorder="1" applyAlignment="1">
      <alignment vertical="center"/>
    </xf>
    <xf numFmtId="164" fontId="4" fillId="0" borderId="1" xfId="1" applyNumberFormat="1" applyFont="1" applyBorder="1" applyAlignment="1">
      <alignment vertical="center"/>
    </xf>
    <xf numFmtId="165" fontId="1" fillId="0" borderId="0" xfId="1" applyAlignment="1">
      <alignment vertical="center"/>
    </xf>
    <xf numFmtId="164" fontId="4" fillId="3" borderId="1" xfId="1" applyNumberFormat="1" applyFont="1" applyFill="1" applyBorder="1" applyAlignment="1">
      <alignment vertical="center"/>
    </xf>
    <xf numFmtId="165" fontId="4" fillId="0" borderId="0" xfId="1" applyFont="1" applyAlignment="1">
      <alignment vertical="center"/>
    </xf>
    <xf numFmtId="164" fontId="4" fillId="0" borderId="0" xfId="1" applyNumberFormat="1" applyFont="1" applyAlignment="1">
      <alignment vertical="center"/>
    </xf>
    <xf numFmtId="164" fontId="1" fillId="0" borderId="0" xfId="1" applyNumberFormat="1" applyAlignment="1">
      <alignment vertical="center"/>
    </xf>
    <xf numFmtId="49" fontId="4" fillId="0" borderId="0" xfId="1" applyNumberFormat="1" applyFont="1" applyAlignment="1">
      <alignment vertical="center"/>
    </xf>
    <xf numFmtId="49" fontId="1" fillId="0" borderId="0" xfId="1" applyNumberFormat="1" applyAlignment="1">
      <alignment vertical="center"/>
    </xf>
    <xf numFmtId="49" fontId="1" fillId="0" borderId="0" xfId="1" applyNumberFormat="1"/>
    <xf numFmtId="165" fontId="1" fillId="0" borderId="3" xfId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4" fontId="1" fillId="0" borderId="0" xfId="1" applyNumberFormat="1" applyAlignment="1">
      <alignment vertical="center"/>
    </xf>
    <xf numFmtId="164" fontId="1" fillId="0" borderId="0" xfId="1" applyNumberFormat="1"/>
    <xf numFmtId="164" fontId="1" fillId="0" borderId="0" xfId="1" applyNumberFormat="1" applyAlignment="1">
      <alignment horizontal="center"/>
    </xf>
    <xf numFmtId="49" fontId="1" fillId="0" borderId="2" xfId="1" applyNumberFormat="1" applyBorder="1" applyAlignment="1">
      <alignment vertical="center" wrapText="1"/>
    </xf>
    <xf numFmtId="164" fontId="4" fillId="0" borderId="0" xfId="1" applyNumberFormat="1" applyFont="1" applyBorder="1" applyAlignment="1">
      <alignment vertical="center"/>
    </xf>
    <xf numFmtId="49" fontId="7" fillId="0" borderId="0" xfId="1" applyNumberFormat="1" applyFont="1" applyBorder="1" applyAlignment="1">
      <alignment vertical="center" wrapText="1"/>
    </xf>
    <xf numFmtId="49" fontId="1" fillId="0" borderId="0" xfId="1" applyNumberFormat="1" applyBorder="1" applyAlignment="1">
      <alignment vertical="center" wrapText="1"/>
    </xf>
    <xf numFmtId="168" fontId="1" fillId="0" borderId="1" xfId="1" applyNumberFormat="1" applyBorder="1" applyAlignment="1">
      <alignment vertical="center"/>
    </xf>
    <xf numFmtId="168" fontId="1" fillId="4" borderId="1" xfId="1" applyNumberFormat="1" applyFill="1" applyBorder="1" applyAlignment="1">
      <alignment vertical="center"/>
    </xf>
    <xf numFmtId="168" fontId="1" fillId="5" borderId="1" xfId="1" applyNumberFormat="1" applyFill="1" applyBorder="1"/>
    <xf numFmtId="168" fontId="4" fillId="0" borderId="1" xfId="1" applyNumberFormat="1" applyFont="1" applyBorder="1" applyAlignment="1">
      <alignment wrapText="1"/>
    </xf>
    <xf numFmtId="166" fontId="4" fillId="0" borderId="0" xfId="1" applyNumberFormat="1" applyFont="1" applyBorder="1" applyAlignment="1">
      <alignment vertical="center"/>
    </xf>
    <xf numFmtId="165" fontId="5" fillId="0" borderId="0" xfId="1" applyFont="1" applyBorder="1" applyAlignment="1">
      <alignment vertical="center" wrapText="1"/>
    </xf>
    <xf numFmtId="14" fontId="1" fillId="0" borderId="0" xfId="1" applyNumberFormat="1"/>
    <xf numFmtId="2" fontId="8" fillId="0" borderId="0" xfId="1" applyNumberFormat="1" applyFont="1"/>
    <xf numFmtId="168" fontId="4" fillId="0" borderId="1" xfId="1" applyNumberFormat="1" applyFont="1" applyBorder="1"/>
    <xf numFmtId="49" fontId="4" fillId="0" borderId="0" xfId="1" applyNumberFormat="1" applyFont="1"/>
    <xf numFmtId="164" fontId="1" fillId="0" borderId="1" xfId="1" applyNumberFormat="1" applyBorder="1" applyAlignment="1">
      <alignment horizontal="center"/>
    </xf>
    <xf numFmtId="0" fontId="13" fillId="0" borderId="0" xfId="0" applyFont="1"/>
    <xf numFmtId="165" fontId="14" fillId="0" borderId="0" xfId="1" applyFont="1"/>
    <xf numFmtId="0" fontId="15" fillId="0" borderId="0" xfId="0" applyFont="1"/>
    <xf numFmtId="165" fontId="4" fillId="0" borderId="1" xfId="1" applyFont="1" applyBorder="1" applyAlignment="1">
      <alignment vertical="center" wrapText="1"/>
    </xf>
    <xf numFmtId="0" fontId="0" fillId="6" borderId="0" xfId="0" applyFill="1"/>
    <xf numFmtId="0" fontId="16" fillId="0" borderId="0" xfId="0" applyFont="1" applyAlignment="1">
      <alignment horizontal="right"/>
    </xf>
    <xf numFmtId="0" fontId="11" fillId="6" borderId="0" xfId="0" applyFont="1" applyFill="1"/>
    <xf numFmtId="0" fontId="11" fillId="6" borderId="6" xfId="0" applyFont="1" applyFill="1" applyBorder="1"/>
    <xf numFmtId="0" fontId="11" fillId="6" borderId="7" xfId="0" applyFont="1" applyFill="1" applyBorder="1"/>
    <xf numFmtId="0" fontId="11" fillId="6" borderId="8" xfId="0" applyFont="1" applyFill="1" applyBorder="1"/>
    <xf numFmtId="0" fontId="0" fillId="6" borderId="0" xfId="0" applyFill="1" applyAlignment="1">
      <alignment horizontal="left"/>
    </xf>
    <xf numFmtId="0" fontId="11" fillId="6" borderId="7" xfId="0" applyFont="1" applyFill="1" applyBorder="1" applyAlignment="1">
      <alignment horizontal="left"/>
    </xf>
    <xf numFmtId="2" fontId="0" fillId="6" borderId="0" xfId="0" applyNumberFormat="1" applyFill="1" applyAlignment="1">
      <alignment horizontal="left"/>
    </xf>
    <xf numFmtId="0" fontId="11" fillId="6" borderId="6" xfId="0" applyFont="1" applyFill="1" applyBorder="1" applyAlignment="1">
      <alignment horizontal="left"/>
    </xf>
    <xf numFmtId="0" fontId="10" fillId="0" borderId="0" xfId="0" applyFont="1"/>
    <xf numFmtId="0" fontId="17" fillId="0" borderId="7" xfId="0" applyFont="1" applyBorder="1"/>
    <xf numFmtId="0" fontId="0" fillId="0" borderId="7" xfId="0" applyBorder="1"/>
    <xf numFmtId="0" fontId="13" fillId="6" borderId="8" xfId="0" applyFont="1" applyFill="1" applyBorder="1" applyAlignment="1">
      <alignment horizontal="right"/>
    </xf>
    <xf numFmtId="0" fontId="0" fillId="0" borderId="0" xfId="0" applyAlignment="1">
      <alignment horizontal="left"/>
    </xf>
    <xf numFmtId="1" fontId="0" fillId="6" borderId="0" xfId="0" applyNumberFormat="1" applyFill="1" applyAlignment="1">
      <alignment horizontal="left"/>
    </xf>
    <xf numFmtId="0" fontId="13" fillId="6" borderId="0" xfId="0" applyFont="1" applyFill="1"/>
    <xf numFmtId="0" fontId="13" fillId="6" borderId="8" xfId="0" applyFont="1" applyFill="1" applyBorder="1" applyAlignment="1">
      <alignment horizontal="left"/>
    </xf>
    <xf numFmtId="0" fontId="0" fillId="7" borderId="0" xfId="0" applyFill="1" applyAlignment="1">
      <alignment horizontal="left"/>
    </xf>
    <xf numFmtId="168" fontId="9" fillId="0" borderId="0" xfId="0" applyNumberFormat="1" applyFont="1" applyAlignment="1">
      <alignment horizontal="left"/>
    </xf>
    <xf numFmtId="168" fontId="10" fillId="0" borderId="0" xfId="1" applyNumberFormat="1" applyFont="1" applyAlignment="1">
      <alignment horizontal="left"/>
    </xf>
    <xf numFmtId="168" fontId="10" fillId="0" borderId="0" xfId="0" applyNumberFormat="1" applyFont="1" applyAlignment="1">
      <alignment horizontal="left"/>
    </xf>
    <xf numFmtId="165" fontId="13" fillId="0" borderId="0" xfId="1" applyFont="1"/>
    <xf numFmtId="2" fontId="13" fillId="0" borderId="0" xfId="1" applyNumberFormat="1" applyFont="1"/>
    <xf numFmtId="165" fontId="1" fillId="0" borderId="0" xfId="1" applyAlignment="1">
      <alignment horizontal="left"/>
    </xf>
    <xf numFmtId="168" fontId="14" fillId="0" borderId="0" xfId="1" applyNumberFormat="1" applyFont="1" applyAlignment="1">
      <alignment horizontal="left"/>
    </xf>
    <xf numFmtId="165" fontId="19" fillId="0" borderId="1" xfId="1" applyFont="1" applyBorder="1" applyAlignment="1">
      <alignment horizontal="left"/>
    </xf>
    <xf numFmtId="49" fontId="4" fillId="0" borderId="1" xfId="1" applyNumberFormat="1" applyFont="1" applyBorder="1" applyAlignment="1">
      <alignment horizontal="left" vertical="center"/>
    </xf>
    <xf numFmtId="49" fontId="4" fillId="0" borderId="0" xfId="1" applyNumberFormat="1" applyFont="1" applyBorder="1" applyAlignment="1">
      <alignment horizontal="left" vertical="center"/>
    </xf>
    <xf numFmtId="165" fontId="1" fillId="0" borderId="0" xfId="1" applyAlignment="1">
      <alignment horizontal="left" vertical="center"/>
    </xf>
    <xf numFmtId="49" fontId="1" fillId="0" borderId="0" xfId="1" applyNumberFormat="1" applyBorder="1" applyAlignment="1">
      <alignment horizontal="left" vertical="center" wrapText="1"/>
    </xf>
    <xf numFmtId="49" fontId="1" fillId="0" borderId="0" xfId="1" applyNumberFormat="1" applyAlignment="1">
      <alignment horizontal="left"/>
    </xf>
    <xf numFmtId="165" fontId="20" fillId="0" borderId="0" xfId="1" applyFont="1"/>
    <xf numFmtId="0" fontId="20" fillId="0" borderId="0" xfId="0" applyFont="1"/>
    <xf numFmtId="164" fontId="6" fillId="0" borderId="0" xfId="1" applyNumberFormat="1" applyFont="1" applyBorder="1"/>
    <xf numFmtId="164" fontId="18" fillId="0" borderId="0" xfId="1" applyNumberFormat="1" applyFont="1" applyBorder="1"/>
    <xf numFmtId="165" fontId="18" fillId="0" borderId="0" xfId="1" applyFont="1" applyBorder="1"/>
    <xf numFmtId="164" fontId="20" fillId="0" borderId="0" xfId="1" applyNumberFormat="1" applyFont="1" applyBorder="1"/>
    <xf numFmtId="164" fontId="6" fillId="0" borderId="9" xfId="1" applyNumberFormat="1" applyFont="1" applyBorder="1"/>
    <xf numFmtId="164" fontId="17" fillId="0" borderId="7" xfId="1" applyNumberFormat="1" applyFont="1" applyBorder="1"/>
    <xf numFmtId="164" fontId="17" fillId="0" borderId="0" xfId="1" applyNumberFormat="1" applyFont="1" applyBorder="1"/>
    <xf numFmtId="49" fontId="18" fillId="0" borderId="0" xfId="1" applyNumberFormat="1" applyFont="1" applyBorder="1" applyAlignment="1">
      <alignment horizontal="center"/>
    </xf>
    <xf numFmtId="164" fontId="18" fillId="0" borderId="0" xfId="1" applyNumberFormat="1" applyFont="1" applyBorder="1"/>
    <xf numFmtId="164" fontId="17" fillId="0" borderId="7" xfId="1" applyNumberFormat="1" applyFont="1" applyBorder="1"/>
    <xf numFmtId="164" fontId="1" fillId="0" borderId="4" xfId="1" applyNumberFormat="1" applyBorder="1" applyAlignment="1">
      <alignment horizontal="center"/>
    </xf>
    <xf numFmtId="164" fontId="1" fillId="0" borderId="5" xfId="1" applyNumberFormat="1" applyBorder="1" applyAlignment="1">
      <alignment horizontal="center"/>
    </xf>
    <xf numFmtId="165" fontId="1" fillId="0" borderId="1" xfId="1" applyBorder="1" applyAlignment="1">
      <alignment horizontal="center"/>
    </xf>
    <xf numFmtId="164" fontId="1" fillId="0" borderId="1" xfId="1" applyNumberFormat="1" applyBorder="1" applyAlignment="1">
      <alignment horizontal="center"/>
    </xf>
  </cellXfs>
  <cellStyles count="6">
    <cellStyle name="Excel Built-in Normal" xfId="1" xr:uid="{00000000-0005-0000-0000-000000000000}"/>
    <cellStyle name="Heading" xfId="2" xr:uid="{00000000-0005-0000-0000-000001000000}"/>
    <cellStyle name="Heading1" xfId="3" xr:uid="{00000000-0005-0000-0000-000002000000}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0"/>
  <tableStyles count="0" defaultTableStyle="TableStyleMedium2" defaultPivotStyle="PivotStyleLight16"/>
  <colors>
    <mruColors>
      <color rgb="FFD7E4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2470150</xdr:colOff>
      <xdr:row>2</xdr:row>
      <xdr:rowOff>80010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DCEDD4B8-06F4-4701-BFB5-165171842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180975"/>
          <a:ext cx="2470150" cy="2609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629A-B50C-4D71-94BE-B30AC4DF6582}">
  <dimension ref="A1:G51"/>
  <sheetViews>
    <sheetView tabSelected="1" topLeftCell="A12" workbookViewId="0">
      <selection activeCell="E33" sqref="E33"/>
    </sheetView>
  </sheetViews>
  <sheetFormatPr baseColWidth="10" defaultRowHeight="14"/>
  <cols>
    <col min="2" max="2" width="41.58203125" customWidth="1"/>
    <col min="3" max="3" width="25.83203125" customWidth="1"/>
    <col min="4" max="4" width="21.08203125" customWidth="1"/>
    <col min="5" max="5" width="24.08203125" customWidth="1"/>
  </cols>
  <sheetData>
    <row r="1" spans="1:7" ht="15">
      <c r="A1" s="40"/>
      <c r="B1" s="40"/>
      <c r="C1" s="41"/>
      <c r="D1" s="41"/>
      <c r="G1" s="36" t="s">
        <v>80</v>
      </c>
    </row>
    <row r="2" spans="1:7">
      <c r="A2" s="40"/>
      <c r="B2" s="40"/>
      <c r="C2" s="40"/>
      <c r="D2" s="40"/>
      <c r="G2" t="s">
        <v>81</v>
      </c>
    </row>
    <row r="3" spans="1:7">
      <c r="A3" s="40"/>
      <c r="B3" s="40"/>
      <c r="C3" s="40"/>
      <c r="D3" s="40"/>
      <c r="G3" t="s">
        <v>79</v>
      </c>
    </row>
    <row r="4" spans="1:7" ht="14.5">
      <c r="A4" s="40"/>
      <c r="B4" s="42" t="s">
        <v>53</v>
      </c>
      <c r="C4" s="40"/>
      <c r="D4" s="40"/>
    </row>
    <row r="5" spans="1:7">
      <c r="A5" s="40"/>
      <c r="B5" s="40"/>
      <c r="C5" s="40"/>
      <c r="D5" s="40"/>
    </row>
    <row r="6" spans="1:7" ht="15" thickBot="1">
      <c r="A6" s="40"/>
      <c r="B6" s="43" t="s">
        <v>15</v>
      </c>
      <c r="C6" s="49" t="s">
        <v>46</v>
      </c>
      <c r="D6" s="49" t="s">
        <v>29</v>
      </c>
      <c r="E6" s="49" t="s">
        <v>47</v>
      </c>
    </row>
    <row r="7" spans="1:7">
      <c r="A7" s="40"/>
      <c r="B7" s="40" t="s">
        <v>30</v>
      </c>
      <c r="C7" s="48">
        <f>+Inntekter!C5</f>
        <v>4500</v>
      </c>
      <c r="D7" s="46">
        <v>0</v>
      </c>
      <c r="E7" s="46">
        <v>5000</v>
      </c>
    </row>
    <row r="8" spans="1:7">
      <c r="A8" s="40"/>
      <c r="B8" s="40" t="s">
        <v>31</v>
      </c>
      <c r="C8" s="48">
        <f>+Inntekter!C3</f>
        <v>2664.5</v>
      </c>
      <c r="D8" s="46">
        <v>4000</v>
      </c>
      <c r="E8" s="46">
        <v>4412</v>
      </c>
    </row>
    <row r="9" spans="1:7">
      <c r="A9" s="40"/>
      <c r="B9" s="40" t="s">
        <v>32</v>
      </c>
      <c r="C9" s="46">
        <v>0</v>
      </c>
      <c r="D9" s="46">
        <v>6000</v>
      </c>
      <c r="E9" s="46">
        <v>3000</v>
      </c>
    </row>
    <row r="10" spans="1:7">
      <c r="A10" s="40"/>
      <c r="B10" s="40" t="s">
        <v>33</v>
      </c>
      <c r="C10" s="46">
        <v>0</v>
      </c>
      <c r="D10" s="46">
        <v>0</v>
      </c>
      <c r="E10" s="46">
        <v>0</v>
      </c>
    </row>
    <row r="11" spans="1:7">
      <c r="A11" s="40"/>
      <c r="B11" s="40" t="s">
        <v>34</v>
      </c>
      <c r="C11" s="55">
        <v>0</v>
      </c>
      <c r="D11" s="46">
        <v>2000</v>
      </c>
      <c r="E11" s="46">
        <v>2000</v>
      </c>
    </row>
    <row r="12" spans="1:7">
      <c r="A12" s="40"/>
      <c r="B12" s="40" t="s">
        <v>35</v>
      </c>
      <c r="C12" s="46">
        <f>+Inntekter!C6</f>
        <v>13414.5</v>
      </c>
      <c r="D12" s="46">
        <v>10000</v>
      </c>
      <c r="E12" s="46">
        <v>13000</v>
      </c>
    </row>
    <row r="13" spans="1:7">
      <c r="A13" s="40"/>
      <c r="B13" s="40" t="s">
        <v>36</v>
      </c>
      <c r="C13" s="48">
        <f>+Inntekter!C4</f>
        <v>529</v>
      </c>
      <c r="D13" s="46">
        <v>600</v>
      </c>
      <c r="E13" s="46">
        <v>550</v>
      </c>
    </row>
    <row r="14" spans="1:7">
      <c r="A14" s="40"/>
      <c r="B14" s="40" t="s">
        <v>2</v>
      </c>
      <c r="C14" s="46">
        <v>0</v>
      </c>
      <c r="D14" s="46">
        <v>0</v>
      </c>
      <c r="E14" s="46">
        <v>0</v>
      </c>
    </row>
    <row r="15" spans="1:7" ht="15" thickBot="1">
      <c r="A15" s="40"/>
      <c r="B15" s="44" t="s">
        <v>37</v>
      </c>
      <c r="C15" s="47">
        <f>SUM(C7:C14)</f>
        <v>21108</v>
      </c>
      <c r="D15" s="47">
        <f>SUM(D7:D14)</f>
        <v>22600</v>
      </c>
      <c r="E15" s="47">
        <f>SUM(E7:E14)</f>
        <v>27962</v>
      </c>
    </row>
    <row r="16" spans="1:7" ht="14.5" thickTop="1">
      <c r="A16" s="40"/>
      <c r="B16" s="40"/>
      <c r="C16" s="46"/>
      <c r="D16" s="46"/>
      <c r="E16" s="46"/>
    </row>
    <row r="17" spans="1:5">
      <c r="A17" s="40"/>
      <c r="B17" s="40"/>
      <c r="C17" s="46"/>
      <c r="D17" s="46"/>
      <c r="E17" s="46"/>
    </row>
    <row r="18" spans="1:5" ht="15" thickBot="1">
      <c r="A18" s="40"/>
      <c r="B18" s="44" t="s">
        <v>28</v>
      </c>
      <c r="C18" s="47" t="s">
        <v>46</v>
      </c>
      <c r="D18" s="47" t="s">
        <v>29</v>
      </c>
      <c r="E18" s="47" t="s">
        <v>47</v>
      </c>
    </row>
    <row r="19" spans="1:5" ht="14.5" thickTop="1">
      <c r="A19" s="40"/>
      <c r="B19" s="40" t="s">
        <v>38</v>
      </c>
      <c r="C19" s="46">
        <v>0</v>
      </c>
      <c r="D19" s="58">
        <v>1500</v>
      </c>
      <c r="E19" s="58">
        <v>1000</v>
      </c>
    </row>
    <row r="20" spans="1:5">
      <c r="A20" s="40"/>
      <c r="B20" s="40" t="s">
        <v>39</v>
      </c>
      <c r="C20" s="46">
        <f>+Utgifter!D5+Utgifter!D7</f>
        <v>6715.32</v>
      </c>
      <c r="D20" s="58">
        <v>800</v>
      </c>
      <c r="E20" s="58">
        <v>1000</v>
      </c>
    </row>
    <row r="21" spans="1:5">
      <c r="A21" s="40"/>
      <c r="B21" s="40" t="s">
        <v>40</v>
      </c>
      <c r="C21" s="54">
        <f>+Utgifter!D8+Utgifter!D9+Utgifter!D11</f>
        <v>1021.72</v>
      </c>
      <c r="D21" s="58">
        <v>1500</v>
      </c>
      <c r="E21" s="58">
        <v>1500</v>
      </c>
    </row>
    <row r="22" spans="1:5">
      <c r="A22" s="40"/>
      <c r="B22" s="40" t="s">
        <v>41</v>
      </c>
      <c r="C22" s="46">
        <v>0</v>
      </c>
      <c r="D22" s="58">
        <v>2000</v>
      </c>
      <c r="E22" s="58">
        <v>2000</v>
      </c>
    </row>
    <row r="23" spans="1:5">
      <c r="A23" s="40"/>
      <c r="B23" s="40" t="s">
        <v>42</v>
      </c>
      <c r="C23" s="46">
        <v>0</v>
      </c>
      <c r="D23" s="58">
        <v>0</v>
      </c>
      <c r="E23" s="58">
        <v>8000</v>
      </c>
    </row>
    <row r="24" spans="1:5">
      <c r="A24" s="40"/>
      <c r="B24" s="40" t="s">
        <v>82</v>
      </c>
      <c r="C24" s="46">
        <v>0</v>
      </c>
      <c r="D24" s="58">
        <v>8000</v>
      </c>
      <c r="E24" s="58">
        <v>4000</v>
      </c>
    </row>
    <row r="25" spans="1:5">
      <c r="A25" s="40"/>
      <c r="B25" s="40" t="s">
        <v>43</v>
      </c>
      <c r="C25" s="46">
        <f>+Utgifter!D6</f>
        <v>938</v>
      </c>
      <c r="D25" s="58">
        <v>600</v>
      </c>
      <c r="E25" s="58">
        <v>1000</v>
      </c>
    </row>
    <row r="26" spans="1:5">
      <c r="A26" s="40"/>
      <c r="B26" s="40" t="s">
        <v>44</v>
      </c>
      <c r="C26" s="46">
        <v>0</v>
      </c>
      <c r="D26" s="58">
        <v>1200</v>
      </c>
      <c r="E26" s="58">
        <v>0</v>
      </c>
    </row>
    <row r="27" spans="1:5">
      <c r="A27" s="40"/>
      <c r="B27" s="40" t="s">
        <v>45</v>
      </c>
      <c r="C27" s="46">
        <v>400</v>
      </c>
      <c r="D27" s="58">
        <v>0</v>
      </c>
      <c r="E27" s="58">
        <v>400</v>
      </c>
    </row>
    <row r="28" spans="1:5">
      <c r="A28" s="40"/>
      <c r="B28" s="40" t="s">
        <v>48</v>
      </c>
      <c r="C28" s="46">
        <v>0</v>
      </c>
      <c r="D28" s="58">
        <v>1000</v>
      </c>
      <c r="E28" s="58">
        <v>1000</v>
      </c>
    </row>
    <row r="29" spans="1:5">
      <c r="A29" s="40"/>
      <c r="B29" s="40" t="s">
        <v>49</v>
      </c>
      <c r="C29" s="46">
        <v>0</v>
      </c>
      <c r="D29" s="58">
        <v>3000</v>
      </c>
      <c r="E29" s="58">
        <v>1000</v>
      </c>
    </row>
    <row r="30" spans="1:5">
      <c r="A30" s="40"/>
      <c r="B30" s="40" t="s">
        <v>50</v>
      </c>
      <c r="C30" s="46">
        <v>0</v>
      </c>
      <c r="D30" s="58">
        <v>1000</v>
      </c>
      <c r="E30" s="58">
        <v>3000</v>
      </c>
    </row>
    <row r="31" spans="1:5">
      <c r="A31" s="40"/>
      <c r="B31" s="40" t="s">
        <v>51</v>
      </c>
      <c r="C31" s="46">
        <v>0</v>
      </c>
      <c r="D31" s="58">
        <v>1000</v>
      </c>
      <c r="E31" s="58">
        <v>0</v>
      </c>
    </row>
    <row r="32" spans="1:5">
      <c r="A32" s="40"/>
      <c r="B32" s="40" t="s">
        <v>56</v>
      </c>
      <c r="C32" s="46">
        <v>4500</v>
      </c>
      <c r="D32" s="58">
        <v>0</v>
      </c>
      <c r="E32" s="58">
        <v>4000</v>
      </c>
    </row>
    <row r="33" spans="1:5" ht="15" thickBot="1">
      <c r="A33" s="40"/>
      <c r="B33" s="44" t="s">
        <v>37</v>
      </c>
      <c r="C33" s="47">
        <f>SUM(C19:C32)</f>
        <v>13575.04</v>
      </c>
      <c r="D33" s="47">
        <f>SUM(D19:D32)</f>
        <v>21600</v>
      </c>
      <c r="E33" s="47">
        <f>SUM(E19:E32)</f>
        <v>27900</v>
      </c>
    </row>
    <row r="34" spans="1:5" ht="14.5" thickTop="1">
      <c r="A34" s="40"/>
      <c r="B34" s="40"/>
      <c r="C34" s="46"/>
      <c r="D34" s="46"/>
      <c r="E34" s="46"/>
    </row>
    <row r="35" spans="1:5" s="36" customFormat="1" ht="15" thickBot="1">
      <c r="A35" s="56"/>
      <c r="B35" s="45" t="s">
        <v>59</v>
      </c>
      <c r="C35" s="57">
        <f>+C15-C33</f>
        <v>7532.9599999999991</v>
      </c>
      <c r="D35" s="57">
        <f>+D15-D33</f>
        <v>1000</v>
      </c>
      <c r="E35" s="57">
        <f>+E15-E33</f>
        <v>62</v>
      </c>
    </row>
    <row r="38" spans="1:5" ht="15" thickBot="1">
      <c r="B38" s="51" t="s">
        <v>55</v>
      </c>
      <c r="C38" s="52"/>
      <c r="D38" s="73" t="s">
        <v>65</v>
      </c>
    </row>
    <row r="39" spans="1:5" ht="14.5" thickTop="1">
      <c r="B39" t="s">
        <v>60</v>
      </c>
      <c r="C39">
        <v>51088.77</v>
      </c>
      <c r="D39" t="s">
        <v>75</v>
      </c>
    </row>
    <row r="40" spans="1:5">
      <c r="B40" t="s">
        <v>61</v>
      </c>
      <c r="C40">
        <v>2860.01</v>
      </c>
      <c r="D40" t="s">
        <v>76</v>
      </c>
    </row>
    <row r="41" spans="1:5">
      <c r="B41" t="s">
        <v>58</v>
      </c>
      <c r="C41">
        <v>61481.74</v>
      </c>
      <c r="D41" t="s">
        <v>77</v>
      </c>
    </row>
    <row r="42" spans="1:5" ht="15" thickBot="1">
      <c r="B42" s="45" t="s">
        <v>1</v>
      </c>
      <c r="C42" s="53">
        <f>+C41-C39-C40</f>
        <v>7532.9600000000009</v>
      </c>
    </row>
    <row r="45" spans="1:5" ht="15.5">
      <c r="B45" s="78" t="s">
        <v>9</v>
      </c>
      <c r="C45" s="78"/>
      <c r="D45" s="78"/>
      <c r="E45" s="74"/>
    </row>
    <row r="46" spans="1:5">
      <c r="B46" s="81" t="s">
        <v>26</v>
      </c>
      <c r="C46" s="81"/>
      <c r="D46" s="81"/>
      <c r="E46" s="81"/>
    </row>
    <row r="47" spans="1:5">
      <c r="B47" s="82" t="s">
        <v>10</v>
      </c>
      <c r="C47" s="82"/>
      <c r="D47" s="75">
        <v>48620.83</v>
      </c>
      <c r="E47" s="75"/>
    </row>
    <row r="48" spans="1:5">
      <c r="B48" s="82" t="s">
        <v>11</v>
      </c>
      <c r="C48" s="82"/>
      <c r="D48" s="75">
        <v>1219.25</v>
      </c>
      <c r="E48" s="75"/>
    </row>
    <row r="49" spans="2:5">
      <c r="B49" s="76" t="s">
        <v>13</v>
      </c>
      <c r="C49" s="76"/>
      <c r="D49" s="75"/>
      <c r="E49" s="77" t="s">
        <v>78</v>
      </c>
    </row>
    <row r="50" spans="2:5" s="50" customFormat="1" ht="15" thickBot="1">
      <c r="B50" s="83" t="s">
        <v>12</v>
      </c>
      <c r="C50" s="83"/>
      <c r="D50" s="79">
        <f>SUM(D47:D49)</f>
        <v>49840.08</v>
      </c>
      <c r="E50" s="80"/>
    </row>
    <row r="51" spans="2:5" ht="14.5" thickTop="1"/>
  </sheetData>
  <mergeCells count="4">
    <mergeCell ref="B46:E46"/>
    <mergeCell ref="B48:C48"/>
    <mergeCell ref="B50:C50"/>
    <mergeCell ref="B47:C4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20"/>
  <sheetViews>
    <sheetView topLeftCell="A2" workbookViewId="0">
      <selection activeCell="I19" sqref="I19"/>
    </sheetView>
  </sheetViews>
  <sheetFormatPr baseColWidth="10" defaultRowHeight="14.5"/>
  <cols>
    <col min="1" max="1" width="12.33203125" style="2" customWidth="1"/>
    <col min="2" max="2" width="64" style="2" customWidth="1"/>
    <col min="3" max="3" width="9.83203125" style="32" customWidth="1"/>
    <col min="4" max="1024" width="9.83203125" style="2" customWidth="1"/>
    <col min="1025" max="1025" width="11" customWidth="1"/>
  </cols>
  <sheetData>
    <row r="1" spans="1:1024">
      <c r="A1" s="2" t="s">
        <v>15</v>
      </c>
    </row>
    <row r="2" spans="1:1024" s="36" customFormat="1" ht="14">
      <c r="A2" s="62" t="s">
        <v>16</v>
      </c>
      <c r="B2" s="62"/>
      <c r="C2" s="63" t="s">
        <v>62</v>
      </c>
      <c r="D2" s="62"/>
      <c r="E2" s="72" t="s">
        <v>65</v>
      </c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/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/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  <c r="GO2" s="62"/>
      <c r="GP2" s="62"/>
      <c r="GQ2" s="62"/>
      <c r="GR2" s="62"/>
      <c r="GS2" s="62"/>
      <c r="GT2" s="62"/>
      <c r="GU2" s="62"/>
      <c r="GV2" s="62"/>
      <c r="GW2" s="62"/>
      <c r="GX2" s="62"/>
      <c r="GY2" s="62"/>
      <c r="GZ2" s="62"/>
      <c r="HA2" s="62"/>
      <c r="HB2" s="62"/>
      <c r="HC2" s="62"/>
      <c r="HD2" s="62"/>
      <c r="HE2" s="62"/>
      <c r="HF2" s="62"/>
      <c r="HG2" s="62"/>
      <c r="HH2" s="62"/>
      <c r="HI2" s="62"/>
      <c r="HJ2" s="62"/>
      <c r="HK2" s="62"/>
      <c r="HL2" s="62"/>
      <c r="HM2" s="62"/>
      <c r="HN2" s="62"/>
      <c r="HO2" s="62"/>
      <c r="HP2" s="62"/>
      <c r="HQ2" s="62"/>
      <c r="HR2" s="62"/>
      <c r="HS2" s="62"/>
      <c r="HT2" s="62"/>
      <c r="HU2" s="62"/>
      <c r="HV2" s="62"/>
      <c r="HW2" s="62"/>
      <c r="HX2" s="62"/>
      <c r="HY2" s="62"/>
      <c r="HZ2" s="62"/>
      <c r="IA2" s="62"/>
      <c r="IB2" s="62"/>
      <c r="IC2" s="62"/>
      <c r="ID2" s="62"/>
      <c r="IE2" s="62"/>
      <c r="IF2" s="62"/>
      <c r="IG2" s="62"/>
      <c r="IH2" s="62"/>
      <c r="II2" s="62"/>
      <c r="IJ2" s="62"/>
      <c r="IK2" s="62"/>
      <c r="IL2" s="62"/>
      <c r="IM2" s="62"/>
      <c r="IN2" s="62"/>
      <c r="IO2" s="62"/>
      <c r="IP2" s="62"/>
      <c r="IQ2" s="62"/>
      <c r="IR2" s="62"/>
      <c r="IS2" s="62"/>
      <c r="IT2" s="62"/>
      <c r="IU2" s="62"/>
      <c r="IV2" s="62"/>
      <c r="IW2" s="62"/>
      <c r="IX2" s="62"/>
      <c r="IY2" s="62"/>
      <c r="IZ2" s="62"/>
      <c r="JA2" s="62"/>
      <c r="JB2" s="62"/>
      <c r="JC2" s="62"/>
      <c r="JD2" s="62"/>
      <c r="JE2" s="62"/>
      <c r="JF2" s="62"/>
      <c r="JG2" s="62"/>
      <c r="JH2" s="62"/>
      <c r="JI2" s="62"/>
      <c r="JJ2" s="62"/>
      <c r="JK2" s="62"/>
      <c r="JL2" s="62"/>
      <c r="JM2" s="62"/>
      <c r="JN2" s="62"/>
      <c r="JO2" s="62"/>
      <c r="JP2" s="62"/>
      <c r="JQ2" s="62"/>
      <c r="JR2" s="62"/>
      <c r="JS2" s="62"/>
      <c r="JT2" s="62"/>
      <c r="JU2" s="62"/>
      <c r="JV2" s="62"/>
      <c r="JW2" s="62"/>
      <c r="JX2" s="62"/>
      <c r="JY2" s="62"/>
      <c r="JZ2" s="62"/>
      <c r="KA2" s="62"/>
      <c r="KB2" s="62"/>
      <c r="KC2" s="62"/>
      <c r="KD2" s="62"/>
      <c r="KE2" s="62"/>
      <c r="KF2" s="62"/>
      <c r="KG2" s="62"/>
      <c r="KH2" s="62"/>
      <c r="KI2" s="62"/>
      <c r="KJ2" s="62"/>
      <c r="KK2" s="62"/>
      <c r="KL2" s="62"/>
      <c r="KM2" s="62"/>
      <c r="KN2" s="62"/>
      <c r="KO2" s="62"/>
      <c r="KP2" s="62"/>
      <c r="KQ2" s="62"/>
      <c r="KR2" s="62"/>
      <c r="KS2" s="62"/>
      <c r="KT2" s="62"/>
      <c r="KU2" s="62"/>
      <c r="KV2" s="62"/>
      <c r="KW2" s="62"/>
      <c r="KX2" s="62"/>
      <c r="KY2" s="62"/>
      <c r="KZ2" s="62"/>
      <c r="LA2" s="62"/>
      <c r="LB2" s="62"/>
      <c r="LC2" s="62"/>
      <c r="LD2" s="62"/>
      <c r="LE2" s="62"/>
      <c r="LF2" s="62"/>
      <c r="LG2" s="62"/>
      <c r="LH2" s="62"/>
      <c r="LI2" s="62"/>
      <c r="LJ2" s="62"/>
      <c r="LK2" s="62"/>
      <c r="LL2" s="62"/>
      <c r="LM2" s="62"/>
      <c r="LN2" s="62"/>
      <c r="LO2" s="62"/>
      <c r="LP2" s="62"/>
      <c r="LQ2" s="62"/>
      <c r="LR2" s="62"/>
      <c r="LS2" s="62"/>
      <c r="LT2" s="62"/>
      <c r="LU2" s="62"/>
      <c r="LV2" s="62"/>
      <c r="LW2" s="62"/>
      <c r="LX2" s="62"/>
      <c r="LY2" s="62"/>
      <c r="LZ2" s="62"/>
      <c r="MA2" s="62"/>
      <c r="MB2" s="62"/>
      <c r="MC2" s="62"/>
      <c r="MD2" s="62"/>
      <c r="ME2" s="62"/>
      <c r="MF2" s="62"/>
      <c r="MG2" s="62"/>
      <c r="MH2" s="62"/>
      <c r="MI2" s="62"/>
      <c r="MJ2" s="62"/>
      <c r="MK2" s="62"/>
      <c r="ML2" s="62"/>
      <c r="MM2" s="62"/>
      <c r="MN2" s="62"/>
      <c r="MO2" s="62"/>
      <c r="MP2" s="62"/>
      <c r="MQ2" s="62"/>
      <c r="MR2" s="62"/>
      <c r="MS2" s="62"/>
      <c r="MT2" s="62"/>
      <c r="MU2" s="62"/>
      <c r="MV2" s="62"/>
      <c r="MW2" s="62"/>
      <c r="MX2" s="62"/>
      <c r="MY2" s="62"/>
      <c r="MZ2" s="62"/>
      <c r="NA2" s="62"/>
      <c r="NB2" s="62"/>
      <c r="NC2" s="62"/>
      <c r="ND2" s="62"/>
      <c r="NE2" s="62"/>
      <c r="NF2" s="62"/>
      <c r="NG2" s="62"/>
      <c r="NH2" s="62"/>
      <c r="NI2" s="62"/>
      <c r="NJ2" s="62"/>
      <c r="NK2" s="62"/>
      <c r="NL2" s="62"/>
      <c r="NM2" s="62"/>
      <c r="NN2" s="62"/>
      <c r="NO2" s="62"/>
      <c r="NP2" s="62"/>
      <c r="NQ2" s="62"/>
      <c r="NR2" s="62"/>
      <c r="NS2" s="62"/>
      <c r="NT2" s="62"/>
      <c r="NU2" s="62"/>
      <c r="NV2" s="62"/>
      <c r="NW2" s="62"/>
      <c r="NX2" s="62"/>
      <c r="NY2" s="62"/>
      <c r="NZ2" s="62"/>
      <c r="OA2" s="62"/>
      <c r="OB2" s="62"/>
      <c r="OC2" s="62"/>
      <c r="OD2" s="62"/>
      <c r="OE2" s="62"/>
      <c r="OF2" s="62"/>
      <c r="OG2" s="62"/>
      <c r="OH2" s="62"/>
      <c r="OI2" s="62"/>
      <c r="OJ2" s="62"/>
      <c r="OK2" s="62"/>
      <c r="OL2" s="62"/>
      <c r="OM2" s="62"/>
      <c r="ON2" s="62"/>
      <c r="OO2" s="62"/>
      <c r="OP2" s="62"/>
      <c r="OQ2" s="62"/>
      <c r="OR2" s="62"/>
      <c r="OS2" s="62"/>
      <c r="OT2" s="62"/>
      <c r="OU2" s="62"/>
      <c r="OV2" s="62"/>
      <c r="OW2" s="62"/>
      <c r="OX2" s="62"/>
      <c r="OY2" s="62"/>
      <c r="OZ2" s="62"/>
      <c r="PA2" s="62"/>
      <c r="PB2" s="62"/>
      <c r="PC2" s="62"/>
      <c r="PD2" s="62"/>
      <c r="PE2" s="62"/>
      <c r="PF2" s="62"/>
      <c r="PG2" s="62"/>
      <c r="PH2" s="62"/>
      <c r="PI2" s="62"/>
      <c r="PJ2" s="62"/>
      <c r="PK2" s="62"/>
      <c r="PL2" s="62"/>
      <c r="PM2" s="62"/>
      <c r="PN2" s="62"/>
      <c r="PO2" s="62"/>
      <c r="PP2" s="62"/>
      <c r="PQ2" s="62"/>
      <c r="PR2" s="62"/>
      <c r="PS2" s="62"/>
      <c r="PT2" s="62"/>
      <c r="PU2" s="62"/>
      <c r="PV2" s="62"/>
      <c r="PW2" s="62"/>
      <c r="PX2" s="62"/>
      <c r="PY2" s="62"/>
      <c r="PZ2" s="62"/>
      <c r="QA2" s="62"/>
      <c r="QB2" s="62"/>
      <c r="QC2" s="62"/>
      <c r="QD2" s="62"/>
      <c r="QE2" s="62"/>
      <c r="QF2" s="62"/>
      <c r="QG2" s="62"/>
      <c r="QH2" s="62"/>
      <c r="QI2" s="62"/>
      <c r="QJ2" s="62"/>
      <c r="QK2" s="62"/>
      <c r="QL2" s="62"/>
      <c r="QM2" s="62"/>
      <c r="QN2" s="62"/>
      <c r="QO2" s="62"/>
      <c r="QP2" s="62"/>
      <c r="QQ2" s="62"/>
      <c r="QR2" s="62"/>
      <c r="QS2" s="62"/>
      <c r="QT2" s="62"/>
      <c r="QU2" s="62"/>
      <c r="QV2" s="62"/>
      <c r="QW2" s="62"/>
      <c r="QX2" s="62"/>
      <c r="QY2" s="62"/>
      <c r="QZ2" s="62"/>
      <c r="RA2" s="62"/>
      <c r="RB2" s="62"/>
      <c r="RC2" s="62"/>
      <c r="RD2" s="62"/>
      <c r="RE2" s="62"/>
      <c r="RF2" s="62"/>
      <c r="RG2" s="62"/>
      <c r="RH2" s="62"/>
      <c r="RI2" s="62"/>
      <c r="RJ2" s="62"/>
      <c r="RK2" s="62"/>
      <c r="RL2" s="62"/>
      <c r="RM2" s="62"/>
      <c r="RN2" s="62"/>
      <c r="RO2" s="62"/>
      <c r="RP2" s="62"/>
      <c r="RQ2" s="62"/>
      <c r="RR2" s="62"/>
      <c r="RS2" s="62"/>
      <c r="RT2" s="62"/>
      <c r="RU2" s="62"/>
      <c r="RV2" s="62"/>
      <c r="RW2" s="62"/>
      <c r="RX2" s="62"/>
      <c r="RY2" s="62"/>
      <c r="RZ2" s="62"/>
      <c r="SA2" s="62"/>
      <c r="SB2" s="62"/>
      <c r="SC2" s="62"/>
      <c r="SD2" s="62"/>
      <c r="SE2" s="62"/>
      <c r="SF2" s="62"/>
      <c r="SG2" s="62"/>
      <c r="SH2" s="62"/>
      <c r="SI2" s="62"/>
      <c r="SJ2" s="62"/>
      <c r="SK2" s="62"/>
      <c r="SL2" s="62"/>
      <c r="SM2" s="62"/>
      <c r="SN2" s="62"/>
      <c r="SO2" s="62"/>
      <c r="SP2" s="62"/>
      <c r="SQ2" s="62"/>
      <c r="SR2" s="62"/>
      <c r="SS2" s="62"/>
      <c r="ST2" s="62"/>
      <c r="SU2" s="62"/>
      <c r="SV2" s="62"/>
      <c r="SW2" s="62"/>
      <c r="SX2" s="62"/>
      <c r="SY2" s="62"/>
      <c r="SZ2" s="62"/>
      <c r="TA2" s="62"/>
      <c r="TB2" s="62"/>
      <c r="TC2" s="62"/>
      <c r="TD2" s="62"/>
      <c r="TE2" s="62"/>
      <c r="TF2" s="62"/>
      <c r="TG2" s="62"/>
      <c r="TH2" s="62"/>
      <c r="TI2" s="62"/>
      <c r="TJ2" s="62"/>
      <c r="TK2" s="62"/>
      <c r="TL2" s="62"/>
      <c r="TM2" s="62"/>
      <c r="TN2" s="62"/>
      <c r="TO2" s="62"/>
      <c r="TP2" s="62"/>
      <c r="TQ2" s="62"/>
      <c r="TR2" s="62"/>
      <c r="TS2" s="62"/>
      <c r="TT2" s="62"/>
      <c r="TU2" s="62"/>
      <c r="TV2" s="62"/>
      <c r="TW2" s="62"/>
      <c r="TX2" s="62"/>
      <c r="TY2" s="62"/>
      <c r="TZ2" s="62"/>
      <c r="UA2" s="62"/>
      <c r="UB2" s="62"/>
      <c r="UC2" s="62"/>
      <c r="UD2" s="62"/>
      <c r="UE2" s="62"/>
      <c r="UF2" s="62"/>
      <c r="UG2" s="62"/>
      <c r="UH2" s="62"/>
      <c r="UI2" s="62"/>
      <c r="UJ2" s="62"/>
      <c r="UK2" s="62"/>
      <c r="UL2" s="62"/>
      <c r="UM2" s="62"/>
      <c r="UN2" s="62"/>
      <c r="UO2" s="62"/>
      <c r="UP2" s="62"/>
      <c r="UQ2" s="62"/>
      <c r="UR2" s="62"/>
      <c r="US2" s="62"/>
      <c r="UT2" s="62"/>
      <c r="UU2" s="62"/>
      <c r="UV2" s="62"/>
      <c r="UW2" s="62"/>
      <c r="UX2" s="62"/>
      <c r="UY2" s="62"/>
      <c r="UZ2" s="62"/>
      <c r="VA2" s="62"/>
      <c r="VB2" s="62"/>
      <c r="VC2" s="62"/>
      <c r="VD2" s="62"/>
      <c r="VE2" s="62"/>
      <c r="VF2" s="62"/>
      <c r="VG2" s="62"/>
      <c r="VH2" s="62"/>
      <c r="VI2" s="62"/>
      <c r="VJ2" s="62"/>
      <c r="VK2" s="62"/>
      <c r="VL2" s="62"/>
      <c r="VM2" s="62"/>
      <c r="VN2" s="62"/>
      <c r="VO2" s="62"/>
      <c r="VP2" s="62"/>
      <c r="VQ2" s="62"/>
      <c r="VR2" s="62"/>
      <c r="VS2" s="62"/>
      <c r="VT2" s="62"/>
      <c r="VU2" s="62"/>
      <c r="VV2" s="62"/>
      <c r="VW2" s="62"/>
      <c r="VX2" s="62"/>
      <c r="VY2" s="62"/>
      <c r="VZ2" s="62"/>
      <c r="WA2" s="62"/>
      <c r="WB2" s="62"/>
      <c r="WC2" s="62"/>
      <c r="WD2" s="62"/>
      <c r="WE2" s="62"/>
      <c r="WF2" s="62"/>
      <c r="WG2" s="62"/>
      <c r="WH2" s="62"/>
      <c r="WI2" s="62"/>
      <c r="WJ2" s="62"/>
      <c r="WK2" s="62"/>
      <c r="WL2" s="62"/>
      <c r="WM2" s="62"/>
      <c r="WN2" s="62"/>
      <c r="WO2" s="62"/>
      <c r="WP2" s="62"/>
      <c r="WQ2" s="62"/>
      <c r="WR2" s="62"/>
      <c r="WS2" s="62"/>
      <c r="WT2" s="62"/>
      <c r="WU2" s="62"/>
      <c r="WV2" s="62"/>
      <c r="WW2" s="62"/>
      <c r="WX2" s="62"/>
      <c r="WY2" s="62"/>
      <c r="WZ2" s="62"/>
      <c r="XA2" s="62"/>
      <c r="XB2" s="62"/>
      <c r="XC2" s="62"/>
      <c r="XD2" s="62"/>
      <c r="XE2" s="62"/>
      <c r="XF2" s="62"/>
      <c r="XG2" s="62"/>
      <c r="XH2" s="62"/>
      <c r="XI2" s="62"/>
      <c r="XJ2" s="62"/>
      <c r="XK2" s="62"/>
      <c r="XL2" s="62"/>
      <c r="XM2" s="62"/>
      <c r="XN2" s="62"/>
      <c r="XO2" s="62"/>
      <c r="XP2" s="62"/>
      <c r="XQ2" s="62"/>
      <c r="XR2" s="62"/>
      <c r="XS2" s="62"/>
      <c r="XT2" s="62"/>
      <c r="XU2" s="62"/>
      <c r="XV2" s="62"/>
      <c r="XW2" s="62"/>
      <c r="XX2" s="62"/>
      <c r="XY2" s="62"/>
      <c r="XZ2" s="62"/>
      <c r="YA2" s="62"/>
      <c r="YB2" s="62"/>
      <c r="YC2" s="62"/>
      <c r="YD2" s="62"/>
      <c r="YE2" s="62"/>
      <c r="YF2" s="62"/>
      <c r="YG2" s="62"/>
      <c r="YH2" s="62"/>
      <c r="YI2" s="62"/>
      <c r="YJ2" s="62"/>
      <c r="YK2" s="62"/>
      <c r="YL2" s="62"/>
      <c r="YM2" s="62"/>
      <c r="YN2" s="62"/>
      <c r="YO2" s="62"/>
      <c r="YP2" s="62"/>
      <c r="YQ2" s="62"/>
      <c r="YR2" s="62"/>
      <c r="YS2" s="62"/>
      <c r="YT2" s="62"/>
      <c r="YU2" s="62"/>
      <c r="YV2" s="62"/>
      <c r="YW2" s="62"/>
      <c r="YX2" s="62"/>
      <c r="YY2" s="62"/>
      <c r="YZ2" s="62"/>
      <c r="ZA2" s="62"/>
      <c r="ZB2" s="62"/>
      <c r="ZC2" s="62"/>
      <c r="ZD2" s="62"/>
      <c r="ZE2" s="62"/>
      <c r="ZF2" s="62"/>
      <c r="ZG2" s="62"/>
      <c r="ZH2" s="62"/>
      <c r="ZI2" s="62"/>
      <c r="ZJ2" s="62"/>
      <c r="ZK2" s="62"/>
      <c r="ZL2" s="62"/>
      <c r="ZM2" s="62"/>
      <c r="ZN2" s="62"/>
      <c r="ZO2" s="62"/>
      <c r="ZP2" s="62"/>
      <c r="ZQ2" s="62"/>
      <c r="ZR2" s="62"/>
      <c r="ZS2" s="62"/>
      <c r="ZT2" s="62"/>
      <c r="ZU2" s="62"/>
      <c r="ZV2" s="62"/>
      <c r="ZW2" s="62"/>
      <c r="ZX2" s="62"/>
      <c r="ZY2" s="62"/>
      <c r="ZZ2" s="62"/>
      <c r="AAA2" s="62"/>
      <c r="AAB2" s="62"/>
      <c r="AAC2" s="62"/>
      <c r="AAD2" s="62"/>
      <c r="AAE2" s="62"/>
      <c r="AAF2" s="62"/>
      <c r="AAG2" s="62"/>
      <c r="AAH2" s="62"/>
      <c r="AAI2" s="62"/>
      <c r="AAJ2" s="62"/>
      <c r="AAK2" s="62"/>
      <c r="AAL2" s="62"/>
      <c r="AAM2" s="62"/>
      <c r="AAN2" s="62"/>
      <c r="AAO2" s="62"/>
      <c r="AAP2" s="62"/>
      <c r="AAQ2" s="62"/>
      <c r="AAR2" s="62"/>
      <c r="AAS2" s="62"/>
      <c r="AAT2" s="62"/>
      <c r="AAU2" s="62"/>
      <c r="AAV2" s="62"/>
      <c r="AAW2" s="62"/>
      <c r="AAX2" s="62"/>
      <c r="AAY2" s="62"/>
      <c r="AAZ2" s="62"/>
      <c r="ABA2" s="62"/>
      <c r="ABB2" s="62"/>
      <c r="ABC2" s="62"/>
      <c r="ABD2" s="62"/>
      <c r="ABE2" s="62"/>
      <c r="ABF2" s="62"/>
      <c r="ABG2" s="62"/>
      <c r="ABH2" s="62"/>
      <c r="ABI2" s="62"/>
      <c r="ABJ2" s="62"/>
      <c r="ABK2" s="62"/>
      <c r="ABL2" s="62"/>
      <c r="ABM2" s="62"/>
      <c r="ABN2" s="62"/>
      <c r="ABO2" s="62"/>
      <c r="ABP2" s="62"/>
      <c r="ABQ2" s="62"/>
      <c r="ABR2" s="62"/>
      <c r="ABS2" s="62"/>
      <c r="ABT2" s="62"/>
      <c r="ABU2" s="62"/>
      <c r="ABV2" s="62"/>
      <c r="ABW2" s="62"/>
      <c r="ABX2" s="62"/>
      <c r="ABY2" s="62"/>
      <c r="ABZ2" s="62"/>
      <c r="ACA2" s="62"/>
      <c r="ACB2" s="62"/>
      <c r="ACC2" s="62"/>
      <c r="ACD2" s="62"/>
      <c r="ACE2" s="62"/>
      <c r="ACF2" s="62"/>
      <c r="ACG2" s="62"/>
      <c r="ACH2" s="62"/>
      <c r="ACI2" s="62"/>
      <c r="ACJ2" s="62"/>
      <c r="ACK2" s="62"/>
      <c r="ACL2" s="62"/>
      <c r="ACM2" s="62"/>
      <c r="ACN2" s="62"/>
      <c r="ACO2" s="62"/>
      <c r="ACP2" s="62"/>
      <c r="ACQ2" s="62"/>
      <c r="ACR2" s="62"/>
      <c r="ACS2" s="62"/>
      <c r="ACT2" s="62"/>
      <c r="ACU2" s="62"/>
      <c r="ACV2" s="62"/>
      <c r="ACW2" s="62"/>
      <c r="ACX2" s="62"/>
      <c r="ACY2" s="62"/>
      <c r="ACZ2" s="62"/>
      <c r="ADA2" s="62"/>
      <c r="ADB2" s="62"/>
      <c r="ADC2" s="62"/>
      <c r="ADD2" s="62"/>
      <c r="ADE2" s="62"/>
      <c r="ADF2" s="62"/>
      <c r="ADG2" s="62"/>
      <c r="ADH2" s="62"/>
      <c r="ADI2" s="62"/>
      <c r="ADJ2" s="62"/>
      <c r="ADK2" s="62"/>
      <c r="ADL2" s="62"/>
      <c r="ADM2" s="62"/>
      <c r="ADN2" s="62"/>
      <c r="ADO2" s="62"/>
      <c r="ADP2" s="62"/>
      <c r="ADQ2" s="62"/>
      <c r="ADR2" s="62"/>
      <c r="ADS2" s="62"/>
      <c r="ADT2" s="62"/>
      <c r="ADU2" s="62"/>
      <c r="ADV2" s="62"/>
      <c r="ADW2" s="62"/>
      <c r="ADX2" s="62"/>
      <c r="ADY2" s="62"/>
      <c r="ADZ2" s="62"/>
      <c r="AEA2" s="62"/>
      <c r="AEB2" s="62"/>
      <c r="AEC2" s="62"/>
      <c r="AED2" s="62"/>
      <c r="AEE2" s="62"/>
      <c r="AEF2" s="62"/>
      <c r="AEG2" s="62"/>
      <c r="AEH2" s="62"/>
      <c r="AEI2" s="62"/>
      <c r="AEJ2" s="62"/>
      <c r="AEK2" s="62"/>
      <c r="AEL2" s="62"/>
      <c r="AEM2" s="62"/>
      <c r="AEN2" s="62"/>
      <c r="AEO2" s="62"/>
      <c r="AEP2" s="62"/>
      <c r="AEQ2" s="62"/>
      <c r="AER2" s="62"/>
      <c r="AES2" s="62"/>
      <c r="AET2" s="62"/>
      <c r="AEU2" s="62"/>
      <c r="AEV2" s="62"/>
      <c r="AEW2" s="62"/>
      <c r="AEX2" s="62"/>
      <c r="AEY2" s="62"/>
      <c r="AEZ2" s="62"/>
      <c r="AFA2" s="62"/>
      <c r="AFB2" s="62"/>
      <c r="AFC2" s="62"/>
      <c r="AFD2" s="62"/>
      <c r="AFE2" s="62"/>
      <c r="AFF2" s="62"/>
      <c r="AFG2" s="62"/>
      <c r="AFH2" s="62"/>
      <c r="AFI2" s="62"/>
      <c r="AFJ2" s="62"/>
      <c r="AFK2" s="62"/>
      <c r="AFL2" s="62"/>
      <c r="AFM2" s="62"/>
      <c r="AFN2" s="62"/>
      <c r="AFO2" s="62"/>
      <c r="AFP2" s="62"/>
      <c r="AFQ2" s="62"/>
      <c r="AFR2" s="62"/>
      <c r="AFS2" s="62"/>
      <c r="AFT2" s="62"/>
      <c r="AFU2" s="62"/>
      <c r="AFV2" s="62"/>
      <c r="AFW2" s="62"/>
      <c r="AFX2" s="62"/>
      <c r="AFY2" s="62"/>
      <c r="AFZ2" s="62"/>
      <c r="AGA2" s="62"/>
      <c r="AGB2" s="62"/>
      <c r="AGC2" s="62"/>
      <c r="AGD2" s="62"/>
      <c r="AGE2" s="62"/>
      <c r="AGF2" s="62"/>
      <c r="AGG2" s="62"/>
      <c r="AGH2" s="62"/>
      <c r="AGI2" s="62"/>
      <c r="AGJ2" s="62"/>
      <c r="AGK2" s="62"/>
      <c r="AGL2" s="62"/>
      <c r="AGM2" s="62"/>
      <c r="AGN2" s="62"/>
      <c r="AGO2" s="62"/>
      <c r="AGP2" s="62"/>
      <c r="AGQ2" s="62"/>
      <c r="AGR2" s="62"/>
      <c r="AGS2" s="62"/>
      <c r="AGT2" s="62"/>
      <c r="AGU2" s="62"/>
      <c r="AGV2" s="62"/>
      <c r="AGW2" s="62"/>
      <c r="AGX2" s="62"/>
      <c r="AGY2" s="62"/>
      <c r="AGZ2" s="62"/>
      <c r="AHA2" s="62"/>
      <c r="AHB2" s="62"/>
      <c r="AHC2" s="62"/>
      <c r="AHD2" s="62"/>
      <c r="AHE2" s="62"/>
      <c r="AHF2" s="62"/>
      <c r="AHG2" s="62"/>
      <c r="AHH2" s="62"/>
      <c r="AHI2" s="62"/>
      <c r="AHJ2" s="62"/>
      <c r="AHK2" s="62"/>
      <c r="AHL2" s="62"/>
      <c r="AHM2" s="62"/>
      <c r="AHN2" s="62"/>
      <c r="AHO2" s="62"/>
      <c r="AHP2" s="62"/>
      <c r="AHQ2" s="62"/>
      <c r="AHR2" s="62"/>
      <c r="AHS2" s="62"/>
      <c r="AHT2" s="62"/>
      <c r="AHU2" s="62"/>
      <c r="AHV2" s="62"/>
      <c r="AHW2" s="62"/>
      <c r="AHX2" s="62"/>
      <c r="AHY2" s="62"/>
      <c r="AHZ2" s="62"/>
      <c r="AIA2" s="62"/>
      <c r="AIB2" s="62"/>
      <c r="AIC2" s="62"/>
      <c r="AID2" s="62"/>
      <c r="AIE2" s="62"/>
      <c r="AIF2" s="62"/>
      <c r="AIG2" s="62"/>
      <c r="AIH2" s="62"/>
      <c r="AII2" s="62"/>
      <c r="AIJ2" s="62"/>
      <c r="AIK2" s="62"/>
      <c r="AIL2" s="62"/>
      <c r="AIM2" s="62"/>
      <c r="AIN2" s="62"/>
      <c r="AIO2" s="62"/>
      <c r="AIP2" s="62"/>
      <c r="AIQ2" s="62"/>
      <c r="AIR2" s="62"/>
      <c r="AIS2" s="62"/>
      <c r="AIT2" s="62"/>
      <c r="AIU2" s="62"/>
      <c r="AIV2" s="62"/>
      <c r="AIW2" s="62"/>
      <c r="AIX2" s="62"/>
      <c r="AIY2" s="62"/>
      <c r="AIZ2" s="62"/>
      <c r="AJA2" s="62"/>
      <c r="AJB2" s="62"/>
      <c r="AJC2" s="62"/>
      <c r="AJD2" s="62"/>
      <c r="AJE2" s="62"/>
      <c r="AJF2" s="62"/>
      <c r="AJG2" s="62"/>
      <c r="AJH2" s="62"/>
      <c r="AJI2" s="62"/>
      <c r="AJJ2" s="62"/>
      <c r="AJK2" s="62"/>
      <c r="AJL2" s="62"/>
      <c r="AJM2" s="62"/>
      <c r="AJN2" s="62"/>
      <c r="AJO2" s="62"/>
      <c r="AJP2" s="62"/>
      <c r="AJQ2" s="62"/>
      <c r="AJR2" s="62"/>
      <c r="AJS2" s="62"/>
      <c r="AJT2" s="62"/>
      <c r="AJU2" s="62"/>
      <c r="AJV2" s="62"/>
      <c r="AJW2" s="62"/>
      <c r="AJX2" s="62"/>
      <c r="AJY2" s="62"/>
      <c r="AJZ2" s="62"/>
      <c r="AKA2" s="62"/>
      <c r="AKB2" s="62"/>
      <c r="AKC2" s="62"/>
      <c r="AKD2" s="62"/>
      <c r="AKE2" s="62"/>
      <c r="AKF2" s="62"/>
      <c r="AKG2" s="62"/>
      <c r="AKH2" s="62"/>
      <c r="AKI2" s="62"/>
      <c r="AKJ2" s="62"/>
      <c r="AKK2" s="62"/>
      <c r="AKL2" s="62"/>
      <c r="AKM2" s="62"/>
      <c r="AKN2" s="62"/>
      <c r="AKO2" s="62"/>
      <c r="AKP2" s="62"/>
      <c r="AKQ2" s="62"/>
      <c r="AKR2" s="62"/>
      <c r="AKS2" s="62"/>
      <c r="AKT2" s="62"/>
      <c r="AKU2" s="62"/>
      <c r="AKV2" s="62"/>
      <c r="AKW2" s="62"/>
      <c r="AKX2" s="62"/>
      <c r="AKY2" s="62"/>
      <c r="AKZ2" s="62"/>
      <c r="ALA2" s="62"/>
      <c r="ALB2" s="62"/>
      <c r="ALC2" s="62"/>
      <c r="ALD2" s="62"/>
      <c r="ALE2" s="62"/>
      <c r="ALF2" s="62"/>
      <c r="ALG2" s="62"/>
      <c r="ALH2" s="62"/>
      <c r="ALI2" s="62"/>
      <c r="ALJ2" s="62"/>
      <c r="ALK2" s="62"/>
      <c r="ALL2" s="62"/>
      <c r="ALM2" s="62"/>
      <c r="ALN2" s="62"/>
      <c r="ALO2" s="62"/>
      <c r="ALP2" s="62"/>
      <c r="ALQ2" s="62"/>
      <c r="ALR2" s="62"/>
      <c r="ALS2" s="62"/>
      <c r="ALT2" s="62"/>
      <c r="ALU2" s="62"/>
      <c r="ALV2" s="62"/>
      <c r="ALW2" s="62"/>
      <c r="ALX2" s="62"/>
      <c r="ALY2" s="62"/>
      <c r="ALZ2" s="62"/>
      <c r="AMA2" s="62"/>
      <c r="AMB2" s="62"/>
      <c r="AMC2" s="62"/>
      <c r="AMD2" s="62"/>
      <c r="AME2" s="62"/>
      <c r="AMF2" s="62"/>
      <c r="AMG2" s="62"/>
      <c r="AMH2" s="62"/>
      <c r="AMI2" s="62"/>
      <c r="AMJ2" s="62"/>
    </row>
    <row r="3" spans="1:1024">
      <c r="A3" s="31">
        <v>45723</v>
      </c>
      <c r="B3" s="2" t="s">
        <v>17</v>
      </c>
      <c r="C3" s="59">
        <v>2664.5</v>
      </c>
      <c r="E3" s="2" t="s">
        <v>63</v>
      </c>
    </row>
    <row r="4" spans="1:1024">
      <c r="A4" s="31">
        <v>45723</v>
      </c>
      <c r="B4" s="2" t="s">
        <v>18</v>
      </c>
      <c r="C4" s="60">
        <v>529</v>
      </c>
      <c r="E4" s="2" t="s">
        <v>63</v>
      </c>
    </row>
    <row r="5" spans="1:1024">
      <c r="A5" s="31">
        <v>45931</v>
      </c>
      <c r="B5" s="2" t="s">
        <v>52</v>
      </c>
      <c r="C5" s="60">
        <v>4500</v>
      </c>
      <c r="E5" s="2" t="s">
        <v>64</v>
      </c>
    </row>
    <row r="6" spans="1:1024">
      <c r="A6" s="31">
        <v>45994</v>
      </c>
      <c r="B6" s="2" t="s">
        <v>54</v>
      </c>
      <c r="C6" s="61">
        <v>13414.5</v>
      </c>
      <c r="E6" s="2" t="s">
        <v>66</v>
      </c>
    </row>
    <row r="7" spans="1:1024">
      <c r="A7" s="31"/>
      <c r="C7" s="60"/>
    </row>
    <row r="8" spans="1:1024">
      <c r="A8" s="31"/>
      <c r="C8" s="60"/>
    </row>
    <row r="9" spans="1:1024">
      <c r="A9" s="31"/>
      <c r="C9" s="60"/>
    </row>
    <row r="10" spans="1:1024">
      <c r="A10" s="31"/>
      <c r="C10" s="60"/>
    </row>
    <row r="11" spans="1:1024">
      <c r="A11" s="31"/>
      <c r="C11" s="60"/>
    </row>
    <row r="12" spans="1:1024">
      <c r="A12" s="31"/>
      <c r="C12" s="60"/>
    </row>
    <row r="13" spans="1:1024">
      <c r="A13" s="31"/>
      <c r="B13" s="2" t="s">
        <v>19</v>
      </c>
      <c r="C13" s="60">
        <f>SUM(C3:C12)</f>
        <v>21108</v>
      </c>
    </row>
    <row r="14" spans="1:1024">
      <c r="A14" s="31"/>
    </row>
    <row r="15" spans="1:1024">
      <c r="A15" s="31"/>
    </row>
    <row r="16" spans="1:1024">
      <c r="A16" s="31"/>
    </row>
    <row r="17" spans="1:1">
      <c r="A17" s="31"/>
    </row>
    <row r="18" spans="1:1">
      <c r="A18" s="31"/>
    </row>
    <row r="19" spans="1:1">
      <c r="A19" s="31"/>
    </row>
    <row r="20" spans="1:1">
      <c r="A20" s="31"/>
    </row>
  </sheetData>
  <pageMargins left="0.70000000000000007" right="0.70000000000000007" top="1.181102362204725" bottom="1.181102362204725" header="0.78740157480314998" footer="0.78740157480314998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I46"/>
  <sheetViews>
    <sheetView workbookViewId="0">
      <selection activeCell="C1" sqref="C1:C1048576"/>
    </sheetView>
  </sheetViews>
  <sheetFormatPr baseColWidth="10" defaultRowHeight="14.5"/>
  <cols>
    <col min="1" max="1" width="8.5" style="1" customWidth="1"/>
    <col min="2" max="2" width="27.75" style="2" customWidth="1"/>
    <col min="3" max="3" width="55.75" style="64" customWidth="1"/>
    <col min="4" max="4" width="11.75" style="2" customWidth="1"/>
    <col min="5" max="5" width="7.58203125" style="2" customWidth="1"/>
    <col min="6" max="6" width="8.08203125" style="2" customWidth="1"/>
    <col min="7" max="7" width="8.58203125" style="2" customWidth="1"/>
    <col min="8" max="8" width="7.58203125" style="2" customWidth="1"/>
    <col min="9" max="9" width="11.83203125" style="2" customWidth="1"/>
    <col min="10" max="10" width="9" style="2" customWidth="1"/>
    <col min="11" max="11" width="9.83203125" style="2" customWidth="1"/>
    <col min="12" max="12" width="11.83203125" style="2" customWidth="1"/>
    <col min="13" max="13" width="8.83203125" style="1" customWidth="1"/>
    <col min="14" max="14" width="10.58203125" style="2" customWidth="1"/>
    <col min="15" max="15" width="8.83203125" style="1" customWidth="1"/>
    <col min="16" max="16" width="10.58203125" style="2" customWidth="1"/>
    <col min="17" max="1023" width="9.83203125" style="2" customWidth="1"/>
    <col min="1024" max="1024" width="11" customWidth="1"/>
  </cols>
  <sheetData>
    <row r="1" spans="1:1023">
      <c r="B1" s="2" t="s">
        <v>27</v>
      </c>
      <c r="D1" s="2" t="s">
        <v>21</v>
      </c>
    </row>
    <row r="2" spans="1:1023" ht="14.15" customHeight="1"/>
    <row r="3" spans="1:1023" s="38" customFormat="1" ht="18.5">
      <c r="A3" s="37" t="s">
        <v>22</v>
      </c>
      <c r="B3" s="37"/>
      <c r="C3" s="65">
        <v>51088.77</v>
      </c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  <c r="BU3" s="37"/>
      <c r="BV3" s="37"/>
      <c r="BW3" s="37"/>
      <c r="BX3" s="37"/>
      <c r="BY3" s="37"/>
      <c r="BZ3" s="37"/>
      <c r="CA3" s="37"/>
      <c r="CB3" s="37"/>
      <c r="CC3" s="37"/>
      <c r="CD3" s="37"/>
      <c r="CE3" s="37"/>
      <c r="CF3" s="37"/>
      <c r="CG3" s="37"/>
      <c r="CH3" s="37"/>
      <c r="CI3" s="37"/>
      <c r="CJ3" s="37"/>
      <c r="CK3" s="37"/>
      <c r="CL3" s="37"/>
      <c r="CM3" s="37"/>
      <c r="CN3" s="37"/>
      <c r="CO3" s="37"/>
      <c r="CP3" s="37"/>
      <c r="CQ3" s="37"/>
      <c r="CR3" s="37"/>
      <c r="CS3" s="37"/>
      <c r="CT3" s="37"/>
      <c r="CU3" s="37"/>
      <c r="CV3" s="37"/>
      <c r="CW3" s="37"/>
      <c r="CX3" s="37"/>
      <c r="CY3" s="37"/>
      <c r="CZ3" s="37"/>
      <c r="DA3" s="37"/>
      <c r="DB3" s="37"/>
      <c r="DC3" s="37"/>
      <c r="DD3" s="37"/>
      <c r="DE3" s="37"/>
      <c r="DF3" s="37"/>
      <c r="DG3" s="37"/>
      <c r="DH3" s="37"/>
      <c r="DI3" s="37"/>
      <c r="DJ3" s="37"/>
      <c r="DK3" s="37"/>
      <c r="DL3" s="37"/>
      <c r="DM3" s="37"/>
      <c r="DN3" s="37"/>
      <c r="DO3" s="37"/>
      <c r="DP3" s="37"/>
      <c r="DQ3" s="37"/>
      <c r="DR3" s="37"/>
      <c r="DS3" s="37"/>
      <c r="DT3" s="37"/>
      <c r="DU3" s="37"/>
      <c r="DV3" s="37"/>
      <c r="DW3" s="37"/>
      <c r="DX3" s="37"/>
      <c r="DY3" s="37"/>
      <c r="DZ3" s="37"/>
      <c r="EA3" s="37"/>
      <c r="EB3" s="37"/>
      <c r="EC3" s="37"/>
      <c r="ED3" s="37"/>
      <c r="EE3" s="37"/>
      <c r="EF3" s="37"/>
      <c r="EG3" s="37"/>
      <c r="EH3" s="37"/>
      <c r="EI3" s="37"/>
      <c r="EJ3" s="37"/>
      <c r="EK3" s="37"/>
      <c r="EL3" s="37"/>
      <c r="EM3" s="37"/>
      <c r="EN3" s="37"/>
      <c r="EO3" s="37"/>
      <c r="EP3" s="37"/>
      <c r="EQ3" s="37"/>
      <c r="ER3" s="37"/>
      <c r="ES3" s="37"/>
      <c r="ET3" s="37"/>
      <c r="EU3" s="37"/>
      <c r="EV3" s="37"/>
      <c r="EW3" s="37"/>
      <c r="EX3" s="37"/>
      <c r="EY3" s="37"/>
      <c r="EZ3" s="37"/>
      <c r="FA3" s="37"/>
      <c r="FB3" s="37"/>
      <c r="FC3" s="37"/>
      <c r="FD3" s="37"/>
      <c r="FE3" s="37"/>
      <c r="FF3" s="37"/>
      <c r="FG3" s="37"/>
      <c r="FH3" s="37"/>
      <c r="FI3" s="37"/>
      <c r="FJ3" s="37"/>
      <c r="FK3" s="37"/>
      <c r="FL3" s="37"/>
      <c r="FM3" s="37"/>
      <c r="FN3" s="37"/>
      <c r="FO3" s="37"/>
      <c r="FP3" s="37"/>
      <c r="FQ3" s="37"/>
      <c r="FR3" s="37"/>
      <c r="FS3" s="37"/>
      <c r="FT3" s="37"/>
      <c r="FU3" s="37"/>
      <c r="FV3" s="37"/>
      <c r="FW3" s="37"/>
      <c r="FX3" s="37"/>
      <c r="FY3" s="37"/>
      <c r="FZ3" s="37"/>
      <c r="GA3" s="37"/>
      <c r="GB3" s="37"/>
      <c r="GC3" s="37"/>
      <c r="GD3" s="37"/>
      <c r="GE3" s="37"/>
      <c r="GF3" s="37"/>
      <c r="GG3" s="37"/>
      <c r="GH3" s="37"/>
      <c r="GI3" s="37"/>
      <c r="GJ3" s="37"/>
      <c r="GK3" s="37"/>
      <c r="GL3" s="37"/>
      <c r="GM3" s="37"/>
      <c r="GN3" s="37"/>
      <c r="GO3" s="37"/>
      <c r="GP3" s="37"/>
      <c r="GQ3" s="37"/>
      <c r="GR3" s="37"/>
      <c r="GS3" s="37"/>
      <c r="GT3" s="37"/>
      <c r="GU3" s="37"/>
      <c r="GV3" s="37"/>
      <c r="GW3" s="37"/>
      <c r="GX3" s="37"/>
      <c r="GY3" s="37"/>
      <c r="GZ3" s="37"/>
      <c r="HA3" s="37"/>
      <c r="HB3" s="37"/>
      <c r="HC3" s="37"/>
      <c r="HD3" s="37"/>
      <c r="HE3" s="37"/>
      <c r="HF3" s="37"/>
      <c r="HG3" s="37"/>
      <c r="HH3" s="37"/>
      <c r="HI3" s="37"/>
      <c r="HJ3" s="37"/>
      <c r="HK3" s="37"/>
      <c r="HL3" s="37"/>
      <c r="HM3" s="37"/>
      <c r="HN3" s="37"/>
      <c r="HO3" s="37"/>
      <c r="HP3" s="37"/>
      <c r="HQ3" s="37"/>
      <c r="HR3" s="37"/>
      <c r="HS3" s="37"/>
      <c r="HT3" s="37"/>
      <c r="HU3" s="37"/>
      <c r="HV3" s="37"/>
      <c r="HW3" s="37"/>
      <c r="HX3" s="37"/>
      <c r="HY3" s="37"/>
      <c r="HZ3" s="37"/>
      <c r="IA3" s="37"/>
      <c r="IB3" s="37"/>
      <c r="IC3" s="37"/>
      <c r="ID3" s="37"/>
      <c r="IE3" s="37"/>
      <c r="IF3" s="37"/>
      <c r="IG3" s="37"/>
      <c r="IH3" s="37"/>
      <c r="II3" s="37"/>
      <c r="IJ3" s="37"/>
      <c r="IK3" s="37"/>
      <c r="IL3" s="37"/>
      <c r="IM3" s="37"/>
      <c r="IN3" s="37"/>
      <c r="IO3" s="37"/>
      <c r="IP3" s="37"/>
      <c r="IQ3" s="37"/>
      <c r="IR3" s="37"/>
      <c r="IS3" s="37"/>
      <c r="IT3" s="37"/>
      <c r="IU3" s="37"/>
      <c r="IV3" s="37"/>
      <c r="IW3" s="37"/>
      <c r="IX3" s="37"/>
      <c r="IY3" s="37"/>
      <c r="IZ3" s="37"/>
      <c r="JA3" s="37"/>
      <c r="JB3" s="37"/>
      <c r="JC3" s="37"/>
      <c r="JD3" s="37"/>
      <c r="JE3" s="37"/>
      <c r="JF3" s="37"/>
      <c r="JG3" s="37"/>
      <c r="JH3" s="37"/>
      <c r="JI3" s="37"/>
      <c r="JJ3" s="37"/>
      <c r="JK3" s="37"/>
      <c r="JL3" s="37"/>
      <c r="JM3" s="37"/>
      <c r="JN3" s="37"/>
      <c r="JO3" s="37"/>
      <c r="JP3" s="37"/>
      <c r="JQ3" s="37"/>
      <c r="JR3" s="37"/>
      <c r="JS3" s="37"/>
      <c r="JT3" s="37"/>
      <c r="JU3" s="37"/>
      <c r="JV3" s="37"/>
      <c r="JW3" s="37"/>
      <c r="JX3" s="37"/>
      <c r="JY3" s="37"/>
      <c r="JZ3" s="37"/>
      <c r="KA3" s="37"/>
      <c r="KB3" s="37"/>
      <c r="KC3" s="37"/>
      <c r="KD3" s="37"/>
      <c r="KE3" s="37"/>
      <c r="KF3" s="37"/>
      <c r="KG3" s="37"/>
      <c r="KH3" s="37"/>
      <c r="KI3" s="37"/>
      <c r="KJ3" s="37"/>
      <c r="KK3" s="37"/>
      <c r="KL3" s="37"/>
      <c r="KM3" s="37"/>
      <c r="KN3" s="37"/>
      <c r="KO3" s="37"/>
      <c r="KP3" s="37"/>
      <c r="KQ3" s="37"/>
      <c r="KR3" s="37"/>
      <c r="KS3" s="37"/>
      <c r="KT3" s="37"/>
      <c r="KU3" s="37"/>
      <c r="KV3" s="37"/>
      <c r="KW3" s="37"/>
      <c r="KX3" s="37"/>
      <c r="KY3" s="37"/>
      <c r="KZ3" s="37"/>
      <c r="LA3" s="37"/>
      <c r="LB3" s="37"/>
      <c r="LC3" s="37"/>
      <c r="LD3" s="37"/>
      <c r="LE3" s="37"/>
      <c r="LF3" s="37"/>
      <c r="LG3" s="37"/>
      <c r="LH3" s="37"/>
      <c r="LI3" s="37"/>
      <c r="LJ3" s="37"/>
      <c r="LK3" s="37"/>
      <c r="LL3" s="37"/>
      <c r="LM3" s="37"/>
      <c r="LN3" s="37"/>
      <c r="LO3" s="37"/>
      <c r="LP3" s="37"/>
      <c r="LQ3" s="37"/>
      <c r="LR3" s="37"/>
      <c r="LS3" s="37"/>
      <c r="LT3" s="37"/>
      <c r="LU3" s="37"/>
      <c r="LV3" s="37"/>
      <c r="LW3" s="37"/>
      <c r="LX3" s="37"/>
      <c r="LY3" s="37"/>
      <c r="LZ3" s="37"/>
      <c r="MA3" s="37"/>
      <c r="MB3" s="37"/>
      <c r="MC3" s="37"/>
      <c r="MD3" s="37"/>
      <c r="ME3" s="37"/>
      <c r="MF3" s="37"/>
      <c r="MG3" s="37"/>
      <c r="MH3" s="37"/>
      <c r="MI3" s="37"/>
      <c r="MJ3" s="37"/>
      <c r="MK3" s="37"/>
      <c r="ML3" s="37"/>
      <c r="MM3" s="37"/>
      <c r="MN3" s="37"/>
      <c r="MO3" s="37"/>
      <c r="MP3" s="37"/>
      <c r="MQ3" s="37"/>
      <c r="MR3" s="37"/>
      <c r="MS3" s="37"/>
      <c r="MT3" s="37"/>
      <c r="MU3" s="37"/>
      <c r="MV3" s="37"/>
      <c r="MW3" s="37"/>
      <c r="MX3" s="37"/>
      <c r="MY3" s="37"/>
      <c r="MZ3" s="37"/>
      <c r="NA3" s="37"/>
      <c r="NB3" s="37"/>
      <c r="NC3" s="37"/>
      <c r="ND3" s="37"/>
      <c r="NE3" s="37"/>
      <c r="NF3" s="37"/>
      <c r="NG3" s="37"/>
      <c r="NH3" s="37"/>
      <c r="NI3" s="37"/>
      <c r="NJ3" s="37"/>
      <c r="NK3" s="37"/>
      <c r="NL3" s="37"/>
      <c r="NM3" s="37"/>
      <c r="NN3" s="37"/>
      <c r="NO3" s="37"/>
      <c r="NP3" s="37"/>
      <c r="NQ3" s="37"/>
      <c r="NR3" s="37"/>
      <c r="NS3" s="37"/>
      <c r="NT3" s="37"/>
      <c r="NU3" s="37"/>
      <c r="NV3" s="37"/>
      <c r="NW3" s="37"/>
      <c r="NX3" s="37"/>
      <c r="NY3" s="37"/>
      <c r="NZ3" s="37"/>
      <c r="OA3" s="37"/>
      <c r="OB3" s="37"/>
      <c r="OC3" s="37"/>
      <c r="OD3" s="37"/>
      <c r="OE3" s="37"/>
      <c r="OF3" s="37"/>
      <c r="OG3" s="37"/>
      <c r="OH3" s="37"/>
      <c r="OI3" s="37"/>
      <c r="OJ3" s="37"/>
      <c r="OK3" s="37"/>
      <c r="OL3" s="37"/>
      <c r="OM3" s="37"/>
      <c r="ON3" s="37"/>
      <c r="OO3" s="37"/>
      <c r="OP3" s="37"/>
      <c r="OQ3" s="37"/>
      <c r="OR3" s="37"/>
      <c r="OS3" s="37"/>
      <c r="OT3" s="37"/>
      <c r="OU3" s="37"/>
      <c r="OV3" s="37"/>
      <c r="OW3" s="37"/>
      <c r="OX3" s="37"/>
      <c r="OY3" s="37"/>
      <c r="OZ3" s="37"/>
      <c r="PA3" s="37"/>
      <c r="PB3" s="37"/>
      <c r="PC3" s="37"/>
      <c r="PD3" s="37"/>
      <c r="PE3" s="37"/>
      <c r="PF3" s="37"/>
      <c r="PG3" s="37"/>
      <c r="PH3" s="37"/>
      <c r="PI3" s="37"/>
      <c r="PJ3" s="37"/>
      <c r="PK3" s="37"/>
      <c r="PL3" s="37"/>
      <c r="PM3" s="37"/>
      <c r="PN3" s="37"/>
      <c r="PO3" s="37"/>
      <c r="PP3" s="37"/>
      <c r="PQ3" s="37"/>
      <c r="PR3" s="37"/>
      <c r="PS3" s="37"/>
      <c r="PT3" s="37"/>
      <c r="PU3" s="37"/>
      <c r="PV3" s="37"/>
      <c r="PW3" s="37"/>
      <c r="PX3" s="37"/>
      <c r="PY3" s="37"/>
      <c r="PZ3" s="37"/>
      <c r="QA3" s="37"/>
      <c r="QB3" s="37"/>
      <c r="QC3" s="37"/>
      <c r="QD3" s="37"/>
      <c r="QE3" s="37"/>
      <c r="QF3" s="37"/>
      <c r="QG3" s="37"/>
      <c r="QH3" s="37"/>
      <c r="QI3" s="37"/>
      <c r="QJ3" s="37"/>
      <c r="QK3" s="37"/>
      <c r="QL3" s="37"/>
      <c r="QM3" s="37"/>
      <c r="QN3" s="37"/>
      <c r="QO3" s="37"/>
      <c r="QP3" s="37"/>
      <c r="QQ3" s="37"/>
      <c r="QR3" s="37"/>
      <c r="QS3" s="37"/>
      <c r="QT3" s="37"/>
      <c r="QU3" s="37"/>
      <c r="QV3" s="37"/>
      <c r="QW3" s="37"/>
      <c r="QX3" s="37"/>
      <c r="QY3" s="37"/>
      <c r="QZ3" s="37"/>
      <c r="RA3" s="37"/>
      <c r="RB3" s="37"/>
      <c r="RC3" s="37"/>
      <c r="RD3" s="37"/>
      <c r="RE3" s="37"/>
      <c r="RF3" s="37"/>
      <c r="RG3" s="37"/>
      <c r="RH3" s="37"/>
      <c r="RI3" s="37"/>
      <c r="RJ3" s="37"/>
      <c r="RK3" s="37"/>
      <c r="RL3" s="37"/>
      <c r="RM3" s="37"/>
      <c r="RN3" s="37"/>
      <c r="RO3" s="37"/>
      <c r="RP3" s="37"/>
      <c r="RQ3" s="37"/>
      <c r="RR3" s="37"/>
      <c r="RS3" s="37"/>
      <c r="RT3" s="37"/>
      <c r="RU3" s="37"/>
      <c r="RV3" s="37"/>
      <c r="RW3" s="37"/>
      <c r="RX3" s="37"/>
      <c r="RY3" s="37"/>
      <c r="RZ3" s="37"/>
      <c r="SA3" s="37"/>
      <c r="SB3" s="37"/>
      <c r="SC3" s="37"/>
      <c r="SD3" s="37"/>
      <c r="SE3" s="37"/>
      <c r="SF3" s="37"/>
      <c r="SG3" s="37"/>
      <c r="SH3" s="37"/>
      <c r="SI3" s="37"/>
      <c r="SJ3" s="37"/>
      <c r="SK3" s="37"/>
      <c r="SL3" s="37"/>
      <c r="SM3" s="37"/>
      <c r="SN3" s="37"/>
      <c r="SO3" s="37"/>
      <c r="SP3" s="37"/>
      <c r="SQ3" s="37"/>
      <c r="SR3" s="37"/>
      <c r="SS3" s="37"/>
      <c r="ST3" s="37"/>
      <c r="SU3" s="37"/>
      <c r="SV3" s="37"/>
      <c r="SW3" s="37"/>
      <c r="SX3" s="37"/>
      <c r="SY3" s="37"/>
      <c r="SZ3" s="37"/>
      <c r="TA3" s="37"/>
      <c r="TB3" s="37"/>
      <c r="TC3" s="37"/>
      <c r="TD3" s="37"/>
      <c r="TE3" s="37"/>
      <c r="TF3" s="37"/>
      <c r="TG3" s="37"/>
      <c r="TH3" s="37"/>
      <c r="TI3" s="37"/>
      <c r="TJ3" s="37"/>
      <c r="TK3" s="37"/>
      <c r="TL3" s="37"/>
      <c r="TM3" s="37"/>
      <c r="TN3" s="37"/>
      <c r="TO3" s="37"/>
      <c r="TP3" s="37"/>
      <c r="TQ3" s="37"/>
      <c r="TR3" s="37"/>
      <c r="TS3" s="37"/>
      <c r="TT3" s="37"/>
      <c r="TU3" s="37"/>
      <c r="TV3" s="37"/>
      <c r="TW3" s="37"/>
      <c r="TX3" s="37"/>
      <c r="TY3" s="37"/>
      <c r="TZ3" s="37"/>
      <c r="UA3" s="37"/>
      <c r="UB3" s="37"/>
      <c r="UC3" s="37"/>
      <c r="UD3" s="37"/>
      <c r="UE3" s="37"/>
      <c r="UF3" s="37"/>
      <c r="UG3" s="37"/>
      <c r="UH3" s="37"/>
      <c r="UI3" s="37"/>
      <c r="UJ3" s="37"/>
      <c r="UK3" s="37"/>
      <c r="UL3" s="37"/>
      <c r="UM3" s="37"/>
      <c r="UN3" s="37"/>
      <c r="UO3" s="37"/>
      <c r="UP3" s="37"/>
      <c r="UQ3" s="37"/>
      <c r="UR3" s="37"/>
      <c r="US3" s="37"/>
      <c r="UT3" s="37"/>
      <c r="UU3" s="37"/>
      <c r="UV3" s="37"/>
      <c r="UW3" s="37"/>
      <c r="UX3" s="37"/>
      <c r="UY3" s="37"/>
      <c r="UZ3" s="37"/>
      <c r="VA3" s="37"/>
      <c r="VB3" s="37"/>
      <c r="VC3" s="37"/>
      <c r="VD3" s="37"/>
      <c r="VE3" s="37"/>
      <c r="VF3" s="37"/>
      <c r="VG3" s="37"/>
      <c r="VH3" s="37"/>
      <c r="VI3" s="37"/>
      <c r="VJ3" s="37"/>
      <c r="VK3" s="37"/>
      <c r="VL3" s="37"/>
      <c r="VM3" s="37"/>
      <c r="VN3" s="37"/>
      <c r="VO3" s="37"/>
      <c r="VP3" s="37"/>
      <c r="VQ3" s="37"/>
      <c r="VR3" s="37"/>
      <c r="VS3" s="37"/>
      <c r="VT3" s="37"/>
      <c r="VU3" s="37"/>
      <c r="VV3" s="37"/>
      <c r="VW3" s="37"/>
      <c r="VX3" s="37"/>
      <c r="VY3" s="37"/>
      <c r="VZ3" s="37"/>
      <c r="WA3" s="37"/>
      <c r="WB3" s="37"/>
      <c r="WC3" s="37"/>
      <c r="WD3" s="37"/>
      <c r="WE3" s="37"/>
      <c r="WF3" s="37"/>
      <c r="WG3" s="37"/>
      <c r="WH3" s="37"/>
      <c r="WI3" s="37"/>
      <c r="WJ3" s="37"/>
      <c r="WK3" s="37"/>
      <c r="WL3" s="37"/>
      <c r="WM3" s="37"/>
      <c r="WN3" s="37"/>
      <c r="WO3" s="37"/>
      <c r="WP3" s="37"/>
      <c r="WQ3" s="37"/>
      <c r="WR3" s="37"/>
      <c r="WS3" s="37"/>
      <c r="WT3" s="37"/>
      <c r="WU3" s="37"/>
      <c r="WV3" s="37"/>
      <c r="WW3" s="37"/>
      <c r="WX3" s="37"/>
      <c r="WY3" s="37"/>
      <c r="WZ3" s="37"/>
      <c r="XA3" s="37"/>
      <c r="XB3" s="37"/>
      <c r="XC3" s="37"/>
      <c r="XD3" s="37"/>
      <c r="XE3" s="37"/>
      <c r="XF3" s="37"/>
      <c r="XG3" s="37"/>
      <c r="XH3" s="37"/>
      <c r="XI3" s="37"/>
      <c r="XJ3" s="37"/>
      <c r="XK3" s="37"/>
      <c r="XL3" s="37"/>
      <c r="XM3" s="37"/>
      <c r="XN3" s="37"/>
      <c r="XO3" s="37"/>
      <c r="XP3" s="37"/>
      <c r="XQ3" s="37"/>
      <c r="XR3" s="37"/>
      <c r="XS3" s="37"/>
      <c r="XT3" s="37"/>
      <c r="XU3" s="37"/>
      <c r="XV3" s="37"/>
      <c r="XW3" s="37"/>
      <c r="XX3" s="37"/>
      <c r="XY3" s="37"/>
      <c r="XZ3" s="37"/>
      <c r="YA3" s="37"/>
      <c r="YB3" s="37"/>
      <c r="YC3" s="37"/>
      <c r="YD3" s="37"/>
      <c r="YE3" s="37"/>
      <c r="YF3" s="37"/>
      <c r="YG3" s="37"/>
      <c r="YH3" s="37"/>
      <c r="YI3" s="37"/>
      <c r="YJ3" s="37"/>
      <c r="YK3" s="37"/>
      <c r="YL3" s="37"/>
      <c r="YM3" s="37"/>
      <c r="YN3" s="37"/>
      <c r="YO3" s="37"/>
      <c r="YP3" s="37"/>
      <c r="YQ3" s="37"/>
      <c r="YR3" s="37"/>
      <c r="YS3" s="37"/>
      <c r="YT3" s="37"/>
      <c r="YU3" s="37"/>
      <c r="YV3" s="37"/>
      <c r="YW3" s="37"/>
      <c r="YX3" s="37"/>
      <c r="YY3" s="37"/>
      <c r="YZ3" s="37"/>
      <c r="ZA3" s="37"/>
      <c r="ZB3" s="37"/>
      <c r="ZC3" s="37"/>
      <c r="ZD3" s="37"/>
      <c r="ZE3" s="37"/>
      <c r="ZF3" s="37"/>
      <c r="ZG3" s="37"/>
      <c r="ZH3" s="37"/>
      <c r="ZI3" s="37"/>
      <c r="ZJ3" s="37"/>
      <c r="ZK3" s="37"/>
      <c r="ZL3" s="37"/>
      <c r="ZM3" s="37"/>
      <c r="ZN3" s="37"/>
      <c r="ZO3" s="37"/>
      <c r="ZP3" s="37"/>
      <c r="ZQ3" s="37"/>
      <c r="ZR3" s="37"/>
      <c r="ZS3" s="37"/>
      <c r="ZT3" s="37"/>
      <c r="ZU3" s="37"/>
      <c r="ZV3" s="37"/>
      <c r="ZW3" s="37"/>
      <c r="ZX3" s="37"/>
      <c r="ZY3" s="37"/>
      <c r="ZZ3" s="37"/>
      <c r="AAA3" s="37"/>
      <c r="AAB3" s="37"/>
      <c r="AAC3" s="37"/>
      <c r="AAD3" s="37"/>
      <c r="AAE3" s="37"/>
      <c r="AAF3" s="37"/>
      <c r="AAG3" s="37"/>
      <c r="AAH3" s="37"/>
      <c r="AAI3" s="37"/>
      <c r="AAJ3" s="37"/>
      <c r="AAK3" s="37"/>
      <c r="AAL3" s="37"/>
      <c r="AAM3" s="37"/>
      <c r="AAN3" s="37"/>
      <c r="AAO3" s="37"/>
      <c r="AAP3" s="37"/>
      <c r="AAQ3" s="37"/>
      <c r="AAR3" s="37"/>
      <c r="AAS3" s="37"/>
      <c r="AAT3" s="37"/>
      <c r="AAU3" s="37"/>
      <c r="AAV3" s="37"/>
      <c r="AAW3" s="37"/>
      <c r="AAX3" s="37"/>
      <c r="AAY3" s="37"/>
      <c r="AAZ3" s="37"/>
      <c r="ABA3" s="37"/>
      <c r="ABB3" s="37"/>
      <c r="ABC3" s="37"/>
      <c r="ABD3" s="37"/>
      <c r="ABE3" s="37"/>
      <c r="ABF3" s="37"/>
      <c r="ABG3" s="37"/>
      <c r="ABH3" s="37"/>
      <c r="ABI3" s="37"/>
      <c r="ABJ3" s="37"/>
      <c r="ABK3" s="37"/>
      <c r="ABL3" s="37"/>
      <c r="ABM3" s="37"/>
      <c r="ABN3" s="37"/>
      <c r="ABO3" s="37"/>
      <c r="ABP3" s="37"/>
      <c r="ABQ3" s="37"/>
      <c r="ABR3" s="37"/>
      <c r="ABS3" s="37"/>
      <c r="ABT3" s="37"/>
      <c r="ABU3" s="37"/>
      <c r="ABV3" s="37"/>
      <c r="ABW3" s="37"/>
      <c r="ABX3" s="37"/>
      <c r="ABY3" s="37"/>
      <c r="ABZ3" s="37"/>
      <c r="ACA3" s="37"/>
      <c r="ACB3" s="37"/>
      <c r="ACC3" s="37"/>
      <c r="ACD3" s="37"/>
      <c r="ACE3" s="37"/>
      <c r="ACF3" s="37"/>
      <c r="ACG3" s="37"/>
      <c r="ACH3" s="37"/>
      <c r="ACI3" s="37"/>
      <c r="ACJ3" s="37"/>
      <c r="ACK3" s="37"/>
      <c r="ACL3" s="37"/>
      <c r="ACM3" s="37"/>
      <c r="ACN3" s="37"/>
      <c r="ACO3" s="37"/>
      <c r="ACP3" s="37"/>
      <c r="ACQ3" s="37"/>
      <c r="ACR3" s="37"/>
      <c r="ACS3" s="37"/>
      <c r="ACT3" s="37"/>
      <c r="ACU3" s="37"/>
      <c r="ACV3" s="37"/>
      <c r="ACW3" s="37"/>
      <c r="ACX3" s="37"/>
      <c r="ACY3" s="37"/>
      <c r="ACZ3" s="37"/>
      <c r="ADA3" s="37"/>
      <c r="ADB3" s="37"/>
      <c r="ADC3" s="37"/>
      <c r="ADD3" s="37"/>
      <c r="ADE3" s="37"/>
      <c r="ADF3" s="37"/>
      <c r="ADG3" s="37"/>
      <c r="ADH3" s="37"/>
      <c r="ADI3" s="37"/>
      <c r="ADJ3" s="37"/>
      <c r="ADK3" s="37"/>
      <c r="ADL3" s="37"/>
      <c r="ADM3" s="37"/>
      <c r="ADN3" s="37"/>
      <c r="ADO3" s="37"/>
      <c r="ADP3" s="37"/>
      <c r="ADQ3" s="37"/>
      <c r="ADR3" s="37"/>
      <c r="ADS3" s="37"/>
      <c r="ADT3" s="37"/>
      <c r="ADU3" s="37"/>
      <c r="ADV3" s="37"/>
      <c r="ADW3" s="37"/>
      <c r="ADX3" s="37"/>
      <c r="ADY3" s="37"/>
      <c r="ADZ3" s="37"/>
      <c r="AEA3" s="37"/>
      <c r="AEB3" s="37"/>
      <c r="AEC3" s="37"/>
      <c r="AED3" s="37"/>
      <c r="AEE3" s="37"/>
      <c r="AEF3" s="37"/>
      <c r="AEG3" s="37"/>
      <c r="AEH3" s="37"/>
      <c r="AEI3" s="37"/>
      <c r="AEJ3" s="37"/>
      <c r="AEK3" s="37"/>
      <c r="AEL3" s="37"/>
      <c r="AEM3" s="37"/>
      <c r="AEN3" s="37"/>
      <c r="AEO3" s="37"/>
      <c r="AEP3" s="37"/>
      <c r="AEQ3" s="37"/>
      <c r="AER3" s="37"/>
      <c r="AES3" s="37"/>
      <c r="AET3" s="37"/>
      <c r="AEU3" s="37"/>
      <c r="AEV3" s="37"/>
      <c r="AEW3" s="37"/>
      <c r="AEX3" s="37"/>
      <c r="AEY3" s="37"/>
      <c r="AEZ3" s="37"/>
      <c r="AFA3" s="37"/>
      <c r="AFB3" s="37"/>
      <c r="AFC3" s="37"/>
      <c r="AFD3" s="37"/>
      <c r="AFE3" s="37"/>
      <c r="AFF3" s="37"/>
      <c r="AFG3" s="37"/>
      <c r="AFH3" s="37"/>
      <c r="AFI3" s="37"/>
      <c r="AFJ3" s="37"/>
      <c r="AFK3" s="37"/>
      <c r="AFL3" s="37"/>
      <c r="AFM3" s="37"/>
      <c r="AFN3" s="37"/>
      <c r="AFO3" s="37"/>
      <c r="AFP3" s="37"/>
      <c r="AFQ3" s="37"/>
      <c r="AFR3" s="37"/>
      <c r="AFS3" s="37"/>
      <c r="AFT3" s="37"/>
      <c r="AFU3" s="37"/>
      <c r="AFV3" s="37"/>
      <c r="AFW3" s="37"/>
      <c r="AFX3" s="37"/>
      <c r="AFY3" s="37"/>
      <c r="AFZ3" s="37"/>
      <c r="AGA3" s="37"/>
      <c r="AGB3" s="37"/>
      <c r="AGC3" s="37"/>
      <c r="AGD3" s="37"/>
      <c r="AGE3" s="37"/>
      <c r="AGF3" s="37"/>
      <c r="AGG3" s="37"/>
      <c r="AGH3" s="37"/>
      <c r="AGI3" s="37"/>
      <c r="AGJ3" s="37"/>
      <c r="AGK3" s="37"/>
      <c r="AGL3" s="37"/>
      <c r="AGM3" s="37"/>
      <c r="AGN3" s="37"/>
      <c r="AGO3" s="37"/>
      <c r="AGP3" s="37"/>
      <c r="AGQ3" s="37"/>
      <c r="AGR3" s="37"/>
      <c r="AGS3" s="37"/>
      <c r="AGT3" s="37"/>
      <c r="AGU3" s="37"/>
      <c r="AGV3" s="37"/>
      <c r="AGW3" s="37"/>
      <c r="AGX3" s="37"/>
      <c r="AGY3" s="37"/>
      <c r="AGZ3" s="37"/>
      <c r="AHA3" s="37"/>
      <c r="AHB3" s="37"/>
      <c r="AHC3" s="37"/>
      <c r="AHD3" s="37"/>
      <c r="AHE3" s="37"/>
      <c r="AHF3" s="37"/>
      <c r="AHG3" s="37"/>
      <c r="AHH3" s="37"/>
      <c r="AHI3" s="37"/>
      <c r="AHJ3" s="37"/>
      <c r="AHK3" s="37"/>
      <c r="AHL3" s="37"/>
      <c r="AHM3" s="37"/>
      <c r="AHN3" s="37"/>
      <c r="AHO3" s="37"/>
      <c r="AHP3" s="37"/>
      <c r="AHQ3" s="37"/>
      <c r="AHR3" s="37"/>
      <c r="AHS3" s="37"/>
      <c r="AHT3" s="37"/>
      <c r="AHU3" s="37"/>
      <c r="AHV3" s="37"/>
      <c r="AHW3" s="37"/>
      <c r="AHX3" s="37"/>
      <c r="AHY3" s="37"/>
      <c r="AHZ3" s="37"/>
      <c r="AIA3" s="37"/>
      <c r="AIB3" s="37"/>
      <c r="AIC3" s="37"/>
      <c r="AID3" s="37"/>
      <c r="AIE3" s="37"/>
      <c r="AIF3" s="37"/>
      <c r="AIG3" s="37"/>
      <c r="AIH3" s="37"/>
      <c r="AII3" s="37"/>
      <c r="AIJ3" s="37"/>
      <c r="AIK3" s="37"/>
      <c r="AIL3" s="37"/>
      <c r="AIM3" s="37"/>
      <c r="AIN3" s="37"/>
      <c r="AIO3" s="37"/>
      <c r="AIP3" s="37"/>
      <c r="AIQ3" s="37"/>
      <c r="AIR3" s="37"/>
      <c r="AIS3" s="37"/>
      <c r="AIT3" s="37"/>
      <c r="AIU3" s="37"/>
      <c r="AIV3" s="37"/>
      <c r="AIW3" s="37"/>
      <c r="AIX3" s="37"/>
      <c r="AIY3" s="37"/>
      <c r="AIZ3" s="37"/>
      <c r="AJA3" s="37"/>
      <c r="AJB3" s="37"/>
      <c r="AJC3" s="37"/>
      <c r="AJD3" s="37"/>
      <c r="AJE3" s="37"/>
      <c r="AJF3" s="37"/>
      <c r="AJG3" s="37"/>
      <c r="AJH3" s="37"/>
      <c r="AJI3" s="37"/>
      <c r="AJJ3" s="37"/>
      <c r="AJK3" s="37"/>
      <c r="AJL3" s="37"/>
      <c r="AJM3" s="37"/>
      <c r="AJN3" s="37"/>
      <c r="AJO3" s="37"/>
      <c r="AJP3" s="37"/>
      <c r="AJQ3" s="37"/>
      <c r="AJR3" s="37"/>
      <c r="AJS3" s="37"/>
      <c r="AJT3" s="37"/>
      <c r="AJU3" s="37"/>
      <c r="AJV3" s="37"/>
      <c r="AJW3" s="37"/>
      <c r="AJX3" s="37"/>
      <c r="AJY3" s="37"/>
      <c r="AJZ3" s="37"/>
      <c r="AKA3" s="37"/>
      <c r="AKB3" s="37"/>
      <c r="AKC3" s="37"/>
      <c r="AKD3" s="37"/>
      <c r="AKE3" s="37"/>
      <c r="AKF3" s="37"/>
      <c r="AKG3" s="37"/>
      <c r="AKH3" s="37"/>
      <c r="AKI3" s="37"/>
      <c r="AKJ3" s="37"/>
      <c r="AKK3" s="37"/>
      <c r="AKL3" s="37"/>
      <c r="AKM3" s="37"/>
      <c r="AKN3" s="37"/>
      <c r="AKO3" s="37"/>
      <c r="AKP3" s="37"/>
      <c r="AKQ3" s="37"/>
      <c r="AKR3" s="37"/>
      <c r="AKS3" s="37"/>
      <c r="AKT3" s="37"/>
      <c r="AKU3" s="37"/>
      <c r="AKV3" s="37"/>
      <c r="AKW3" s="37"/>
      <c r="AKX3" s="37"/>
      <c r="AKY3" s="37"/>
      <c r="AKZ3" s="37"/>
      <c r="ALA3" s="37"/>
      <c r="ALB3" s="37"/>
      <c r="ALC3" s="37"/>
      <c r="ALD3" s="37"/>
      <c r="ALE3" s="37"/>
      <c r="ALF3" s="37"/>
      <c r="ALG3" s="37"/>
      <c r="ALH3" s="37"/>
      <c r="ALI3" s="37"/>
      <c r="ALJ3" s="37"/>
      <c r="ALK3" s="37"/>
      <c r="ALL3" s="37"/>
      <c r="ALM3" s="37"/>
      <c r="ALN3" s="37"/>
      <c r="ALO3" s="37"/>
      <c r="ALP3" s="37"/>
      <c r="ALQ3" s="37"/>
      <c r="ALR3" s="37"/>
      <c r="ALS3" s="37"/>
      <c r="ALT3" s="37"/>
      <c r="ALU3" s="37"/>
      <c r="ALV3" s="37"/>
      <c r="ALW3" s="37"/>
      <c r="ALX3" s="37"/>
      <c r="ALY3" s="37"/>
      <c r="ALZ3" s="37"/>
      <c r="AMA3" s="37"/>
      <c r="AMB3" s="37"/>
      <c r="AMC3" s="37"/>
      <c r="AMD3" s="37"/>
      <c r="AME3" s="37"/>
      <c r="AMF3" s="37"/>
      <c r="AMG3" s="37"/>
      <c r="AMH3" s="37"/>
      <c r="AMI3" s="37"/>
    </row>
    <row r="4" spans="1:1023">
      <c r="B4" s="3"/>
      <c r="C4" s="66" t="s">
        <v>67</v>
      </c>
      <c r="D4" s="35"/>
      <c r="E4" s="84" t="s">
        <v>0</v>
      </c>
      <c r="F4" s="85"/>
      <c r="G4" s="87" t="s">
        <v>3</v>
      </c>
      <c r="H4" s="87"/>
      <c r="I4" s="87" t="s">
        <v>4</v>
      </c>
      <c r="J4" s="87"/>
      <c r="K4" s="86" t="s">
        <v>5</v>
      </c>
      <c r="L4" s="86"/>
      <c r="M4" s="86" t="s">
        <v>39</v>
      </c>
      <c r="N4" s="86"/>
      <c r="O4" s="86" t="s">
        <v>6</v>
      </c>
      <c r="P4" s="86"/>
    </row>
    <row r="5" spans="1:1023" ht="25.4" customHeight="1">
      <c r="A5" s="4">
        <v>45667</v>
      </c>
      <c r="B5" s="39" t="s">
        <v>8</v>
      </c>
      <c r="C5" s="67" t="s">
        <v>68</v>
      </c>
      <c r="D5" s="5">
        <v>280.32</v>
      </c>
      <c r="E5" s="6"/>
      <c r="F5" s="5"/>
      <c r="G5" s="6"/>
      <c r="H5" s="5"/>
      <c r="I5" s="6"/>
      <c r="J5" s="5"/>
      <c r="K5" s="25"/>
      <c r="L5" s="26"/>
      <c r="M5" s="28">
        <f>D5</f>
        <v>280.32</v>
      </c>
      <c r="N5" s="27"/>
      <c r="O5" s="28">
        <f>F5</f>
        <v>0</v>
      </c>
      <c r="P5" s="27"/>
      <c r="Q5" s="2" t="s">
        <v>57</v>
      </c>
    </row>
    <row r="6" spans="1:1023">
      <c r="A6" s="4">
        <v>45667</v>
      </c>
      <c r="B6" s="39" t="s">
        <v>23</v>
      </c>
      <c r="C6" s="67" t="s">
        <v>69</v>
      </c>
      <c r="D6" s="5">
        <v>938</v>
      </c>
      <c r="E6" s="6"/>
      <c r="F6" s="5"/>
      <c r="G6" s="6"/>
      <c r="H6" s="5"/>
      <c r="I6" s="6">
        <f>D6</f>
        <v>938</v>
      </c>
      <c r="J6" s="5"/>
      <c r="K6" s="25"/>
      <c r="L6" s="26"/>
      <c r="M6" s="33"/>
      <c r="N6" s="27"/>
      <c r="O6" s="33"/>
      <c r="P6" s="27"/>
      <c r="Q6" s="2" t="s">
        <v>57</v>
      </c>
    </row>
    <row r="7" spans="1:1023" ht="24">
      <c r="A7" s="4">
        <v>45667</v>
      </c>
      <c r="B7" s="39" t="s">
        <v>8</v>
      </c>
      <c r="C7" s="67" t="s">
        <v>70</v>
      </c>
      <c r="D7" s="5">
        <v>6435</v>
      </c>
      <c r="E7" s="6"/>
      <c r="F7" s="5"/>
      <c r="G7" s="6"/>
      <c r="H7" s="5"/>
      <c r="I7" s="6"/>
      <c r="J7" s="5"/>
      <c r="K7" s="25"/>
      <c r="L7" s="26"/>
      <c r="M7" s="33">
        <f>D7</f>
        <v>6435</v>
      </c>
      <c r="N7" s="27"/>
      <c r="O7" s="33">
        <f>F7</f>
        <v>0</v>
      </c>
      <c r="P7" s="27"/>
      <c r="Q7" s="2" t="s">
        <v>57</v>
      </c>
    </row>
    <row r="8" spans="1:1023">
      <c r="A8" s="4">
        <v>45667</v>
      </c>
      <c r="B8" s="39" t="s">
        <v>24</v>
      </c>
      <c r="C8" s="67" t="s">
        <v>71</v>
      </c>
      <c r="D8" s="5">
        <v>306.72000000000003</v>
      </c>
      <c r="E8" s="6"/>
      <c r="F8" s="5"/>
      <c r="G8" s="6">
        <f>D8</f>
        <v>306.72000000000003</v>
      </c>
      <c r="H8" s="5"/>
      <c r="I8" s="6"/>
      <c r="J8" s="5"/>
      <c r="K8" s="25"/>
      <c r="L8" s="26"/>
      <c r="M8" s="33"/>
      <c r="N8" s="27"/>
      <c r="O8" s="33"/>
      <c r="P8" s="27"/>
      <c r="Q8" s="2" t="s">
        <v>57</v>
      </c>
    </row>
    <row r="9" spans="1:1023">
      <c r="A9" s="4">
        <v>45716</v>
      </c>
      <c r="B9" s="39" t="s">
        <v>25</v>
      </c>
      <c r="C9" s="67" t="s">
        <v>72</v>
      </c>
      <c r="D9" s="5">
        <v>520</v>
      </c>
      <c r="E9" s="6"/>
      <c r="F9" s="5"/>
      <c r="G9" s="6">
        <f>D9</f>
        <v>520</v>
      </c>
      <c r="H9" s="5"/>
      <c r="I9" s="6"/>
      <c r="J9" s="5"/>
      <c r="K9" s="25"/>
      <c r="L9" s="26"/>
      <c r="M9" s="33"/>
      <c r="N9" s="27"/>
      <c r="O9" s="33"/>
      <c r="P9" s="27"/>
    </row>
    <row r="10" spans="1:1023">
      <c r="A10" s="4">
        <v>45838</v>
      </c>
      <c r="B10" s="39" t="s">
        <v>14</v>
      </c>
      <c r="C10" s="67" t="s">
        <v>73</v>
      </c>
      <c r="D10" s="5">
        <v>4500</v>
      </c>
      <c r="E10" s="6"/>
      <c r="F10" s="5"/>
      <c r="G10" s="6"/>
      <c r="H10" s="5"/>
      <c r="I10" s="6"/>
      <c r="J10" s="5"/>
      <c r="K10" s="25"/>
      <c r="L10" s="26"/>
      <c r="M10" s="33"/>
      <c r="N10" s="27"/>
      <c r="O10" s="33">
        <v>4500</v>
      </c>
      <c r="P10" s="27"/>
    </row>
    <row r="11" spans="1:1023">
      <c r="A11" s="4">
        <v>45889</v>
      </c>
      <c r="B11" s="39" t="s">
        <v>20</v>
      </c>
      <c r="C11" s="67" t="s">
        <v>74</v>
      </c>
      <c r="D11" s="5">
        <v>195</v>
      </c>
      <c r="E11" s="6"/>
      <c r="F11" s="5"/>
      <c r="G11" s="6"/>
      <c r="H11" s="5"/>
      <c r="I11" s="6"/>
      <c r="J11" s="5"/>
      <c r="K11" s="25"/>
      <c r="L11" s="26"/>
      <c r="M11" s="33"/>
      <c r="N11" s="27"/>
      <c r="O11" s="33">
        <v>195</v>
      </c>
      <c r="P11" s="27"/>
      <c r="Q11" s="2" t="s">
        <v>57</v>
      </c>
    </row>
    <row r="12" spans="1:1023">
      <c r="A12" s="4"/>
      <c r="B12" s="39"/>
      <c r="C12" s="67"/>
      <c r="D12" s="5"/>
      <c r="E12" s="6"/>
      <c r="F12" s="5"/>
      <c r="G12" s="6"/>
      <c r="H12" s="5"/>
      <c r="I12" s="6"/>
      <c r="J12" s="5"/>
      <c r="K12" s="25"/>
      <c r="L12" s="26"/>
      <c r="M12" s="33"/>
      <c r="N12" s="27"/>
      <c r="O12" s="33"/>
      <c r="P12" s="27"/>
    </row>
    <row r="13" spans="1:1023" ht="17.5" customHeight="1">
      <c r="A13" s="4"/>
      <c r="B13" s="39"/>
      <c r="C13" s="67"/>
      <c r="D13" s="5"/>
      <c r="E13" s="6"/>
      <c r="F13" s="5"/>
      <c r="G13" s="6"/>
      <c r="H13" s="5"/>
      <c r="I13" s="6"/>
      <c r="J13" s="5"/>
      <c r="K13" s="25"/>
      <c r="L13" s="26"/>
      <c r="M13" s="33"/>
      <c r="N13" s="27"/>
      <c r="O13" s="33"/>
      <c r="P13" s="27"/>
    </row>
    <row r="14" spans="1:1023">
      <c r="A14" s="4"/>
      <c r="B14" s="39"/>
      <c r="C14" s="67"/>
      <c r="D14" s="5"/>
      <c r="E14" s="6"/>
      <c r="F14" s="5"/>
      <c r="G14" s="6"/>
      <c r="H14" s="5"/>
      <c r="I14" s="6"/>
      <c r="J14" s="5"/>
      <c r="K14" s="25"/>
      <c r="L14" s="26"/>
      <c r="M14" s="33"/>
      <c r="N14" s="27"/>
      <c r="O14" s="33"/>
      <c r="P14" s="27"/>
    </row>
    <row r="15" spans="1:1023">
      <c r="A15" s="4"/>
      <c r="B15" s="39"/>
      <c r="C15" s="67"/>
      <c r="D15" s="5"/>
      <c r="E15" s="6"/>
      <c r="F15" s="5"/>
      <c r="G15" s="6"/>
      <c r="H15" s="5"/>
      <c r="I15" s="6"/>
      <c r="J15" s="5"/>
      <c r="K15" s="25"/>
      <c r="L15" s="26"/>
      <c r="M15" s="33"/>
      <c r="N15" s="27"/>
      <c r="O15" s="33"/>
      <c r="P15" s="27"/>
    </row>
    <row r="16" spans="1:1023">
      <c r="A16" s="4"/>
      <c r="B16" s="39"/>
      <c r="C16" s="67"/>
      <c r="D16" s="5"/>
      <c r="E16" s="6"/>
      <c r="F16" s="5"/>
      <c r="G16" s="6"/>
      <c r="H16" s="5"/>
      <c r="I16" s="6"/>
      <c r="J16" s="5"/>
      <c r="K16" s="25"/>
      <c r="L16" s="26"/>
      <c r="M16" s="33"/>
      <c r="N16" s="27"/>
      <c r="O16" s="33"/>
      <c r="P16" s="27"/>
    </row>
    <row r="17" spans="1:16" ht="32.5" customHeight="1">
      <c r="A17" s="4"/>
      <c r="B17" s="39"/>
      <c r="C17" s="67"/>
      <c r="D17" s="5"/>
      <c r="E17" s="6"/>
      <c r="F17" s="5"/>
      <c r="G17" s="6"/>
      <c r="H17" s="5"/>
      <c r="I17" s="6" t="s">
        <v>7</v>
      </c>
      <c r="J17" s="5"/>
      <c r="K17" s="25"/>
      <c r="L17" s="26"/>
      <c r="M17" s="33"/>
      <c r="N17" s="27"/>
      <c r="O17" s="33"/>
      <c r="P17" s="27"/>
    </row>
    <row r="18" spans="1:16" ht="18.649999999999999" customHeight="1">
      <c r="A18" s="4"/>
      <c r="B18" s="39"/>
      <c r="C18" s="67"/>
      <c r="D18" s="5"/>
      <c r="E18" s="6"/>
      <c r="F18" s="5"/>
      <c r="G18" s="6"/>
      <c r="H18" s="5"/>
      <c r="I18" s="6"/>
      <c r="J18" s="5"/>
      <c r="K18" s="25"/>
      <c r="L18" s="26"/>
      <c r="M18" s="33"/>
      <c r="N18" s="27"/>
      <c r="O18" s="33"/>
      <c r="P18" s="27"/>
    </row>
    <row r="19" spans="1:16" ht="18" customHeight="1">
      <c r="A19" s="4"/>
      <c r="B19" s="39"/>
      <c r="C19" s="67"/>
      <c r="D19" s="5"/>
      <c r="E19" s="6"/>
      <c r="F19" s="5"/>
      <c r="G19" s="6"/>
      <c r="H19" s="5"/>
      <c r="I19" s="6"/>
      <c r="J19" s="5"/>
      <c r="K19" s="25"/>
      <c r="L19" s="26"/>
      <c r="M19" s="33"/>
      <c r="N19" s="27"/>
      <c r="O19" s="33"/>
      <c r="P19" s="27"/>
    </row>
    <row r="20" spans="1:16" ht="18" customHeight="1">
      <c r="A20" s="4"/>
      <c r="B20" s="39"/>
      <c r="C20" s="67"/>
      <c r="D20" s="5"/>
      <c r="E20" s="6"/>
      <c r="F20" s="5"/>
      <c r="G20" s="6"/>
      <c r="H20" s="5"/>
      <c r="I20" s="6"/>
      <c r="J20" s="5"/>
      <c r="K20" s="25"/>
      <c r="L20" s="26"/>
      <c r="M20" s="33"/>
      <c r="N20" s="27"/>
      <c r="O20" s="33"/>
      <c r="P20" s="27"/>
    </row>
    <row r="21" spans="1:16" ht="18" customHeight="1">
      <c r="A21" s="4"/>
      <c r="B21" s="39"/>
      <c r="C21" s="67"/>
      <c r="D21" s="5"/>
      <c r="E21" s="6"/>
      <c r="F21" s="5"/>
      <c r="G21" s="6"/>
      <c r="H21" s="5"/>
      <c r="I21" s="8"/>
      <c r="J21" s="5"/>
      <c r="K21" s="25"/>
      <c r="L21" s="26"/>
      <c r="M21" s="33"/>
      <c r="N21" s="27"/>
      <c r="O21" s="33"/>
      <c r="P21" s="27"/>
    </row>
    <row r="22" spans="1:16" ht="18" customHeight="1">
      <c r="A22" s="29"/>
      <c r="B22" s="30"/>
      <c r="C22" s="68"/>
      <c r="D22" s="5"/>
      <c r="E22" s="6"/>
      <c r="F22" s="5"/>
      <c r="G22" s="6"/>
      <c r="H22" s="5"/>
      <c r="I22" s="8"/>
      <c r="J22" s="5"/>
      <c r="K22" s="25"/>
      <c r="L22" s="26"/>
      <c r="M22" s="33"/>
      <c r="N22" s="27"/>
      <c r="O22" s="33"/>
      <c r="P22" s="27"/>
    </row>
    <row r="23" spans="1:16">
      <c r="A23" s="29"/>
      <c r="B23" s="30"/>
      <c r="C23" s="68"/>
      <c r="D23" s="5"/>
      <c r="E23" s="6"/>
      <c r="F23" s="5"/>
      <c r="G23" s="6"/>
      <c r="H23" s="5"/>
      <c r="I23" s="8"/>
      <c r="J23" s="5"/>
      <c r="K23" s="25"/>
      <c r="L23" s="26"/>
      <c r="M23" s="33"/>
      <c r="N23" s="27"/>
      <c r="O23" s="33"/>
      <c r="P23" s="27"/>
    </row>
    <row r="24" spans="1:16">
      <c r="A24" s="29"/>
      <c r="B24" s="30"/>
      <c r="C24" s="68"/>
      <c r="D24" s="5"/>
      <c r="E24" s="6"/>
      <c r="F24" s="5"/>
      <c r="G24" s="6"/>
      <c r="H24" s="5"/>
      <c r="I24" s="8"/>
      <c r="J24" s="5"/>
      <c r="K24" s="25"/>
      <c r="L24" s="26"/>
      <c r="M24" s="33"/>
      <c r="N24" s="27"/>
      <c r="O24" s="33"/>
      <c r="P24" s="27"/>
    </row>
    <row r="25" spans="1:16" ht="162.75" customHeight="1">
      <c r="A25" s="9"/>
      <c r="B25" s="7"/>
      <c r="C25" s="69"/>
      <c r="D25" s="5">
        <f t="shared" ref="D25:J25" si="0">SUM(D5:D24)</f>
        <v>13175.04</v>
      </c>
      <c r="E25" s="6">
        <f t="shared" si="0"/>
        <v>0</v>
      </c>
      <c r="F25" s="5">
        <f t="shared" si="0"/>
        <v>0</v>
      </c>
      <c r="G25" s="6">
        <f t="shared" si="0"/>
        <v>826.72</v>
      </c>
      <c r="H25" s="5">
        <f t="shared" si="0"/>
        <v>0</v>
      </c>
      <c r="I25" s="6">
        <f t="shared" si="0"/>
        <v>938</v>
      </c>
      <c r="J25" s="5">
        <f t="shared" si="0"/>
        <v>0</v>
      </c>
      <c r="K25" s="25">
        <f>SUM(K5:K24)</f>
        <v>0</v>
      </c>
      <c r="L25" s="26">
        <f>SUM(L5:L24)</f>
        <v>0</v>
      </c>
      <c r="M25" s="33">
        <f>SUM(M5:M24)</f>
        <v>6715.32</v>
      </c>
      <c r="N25" s="27"/>
      <c r="O25" s="33">
        <f>SUM(O5:O24)</f>
        <v>4695</v>
      </c>
      <c r="P25" s="27"/>
    </row>
    <row r="26" spans="1:16">
      <c r="A26" s="9"/>
      <c r="B26" s="7"/>
      <c r="C26" s="69"/>
      <c r="D26" s="22"/>
      <c r="E26" s="22"/>
      <c r="F26" s="22"/>
      <c r="G26" s="22"/>
      <c r="H26" s="22"/>
      <c r="I26" s="22"/>
      <c r="J26" s="22"/>
      <c r="K26" s="7"/>
      <c r="L26" s="7"/>
    </row>
    <row r="27" spans="1:16">
      <c r="A27" s="9"/>
      <c r="B27" s="7"/>
      <c r="C27" s="69"/>
      <c r="D27" s="10"/>
      <c r="E27" s="10"/>
      <c r="F27" s="10"/>
      <c r="G27" s="10"/>
      <c r="H27" s="10"/>
      <c r="I27" s="10"/>
      <c r="J27" s="10"/>
      <c r="K27" s="10"/>
      <c r="L27" s="10"/>
    </row>
    <row r="28" spans="1:16" s="2" customFormat="1" ht="30" customHeight="1">
      <c r="A28" s="9"/>
      <c r="B28" s="23"/>
      <c r="C28" s="70"/>
      <c r="D28" s="24"/>
      <c r="E28" s="24"/>
      <c r="F28" s="24"/>
      <c r="G28" s="24"/>
      <c r="H28" s="24"/>
      <c r="I28" s="24"/>
      <c r="J28" s="24"/>
      <c r="K28" s="24"/>
      <c r="L28" s="11"/>
      <c r="M28" s="1"/>
      <c r="O28" s="1"/>
    </row>
    <row r="29" spans="1:16" s="14" customFormat="1" ht="15.75" customHeight="1">
      <c r="A29" s="12"/>
      <c r="C29" s="71"/>
      <c r="F29" s="13"/>
      <c r="L29" s="13"/>
      <c r="M29" s="34"/>
      <c r="O29" s="34"/>
    </row>
    <row r="30" spans="1:16">
      <c r="A30" s="9"/>
      <c r="B30" s="21"/>
      <c r="F30" s="11"/>
      <c r="L30" s="11"/>
    </row>
    <row r="31" spans="1:16">
      <c r="A31" s="9"/>
      <c r="B31" s="7"/>
      <c r="F31" s="11"/>
      <c r="L31" s="11"/>
    </row>
    <row r="32" spans="1:16">
      <c r="A32" s="9"/>
      <c r="B32" s="7"/>
      <c r="F32" s="11"/>
      <c r="L32" s="11"/>
    </row>
    <row r="33" spans="1:12">
      <c r="A33" s="9"/>
      <c r="B33" s="7"/>
      <c r="F33" s="11"/>
      <c r="L33" s="11"/>
    </row>
    <row r="34" spans="1:12" ht="17.25" customHeight="1">
      <c r="A34" s="9"/>
      <c r="B34" s="7"/>
      <c r="F34" s="11"/>
      <c r="G34" s="15"/>
      <c r="H34" s="15"/>
      <c r="I34" s="15"/>
      <c r="J34" s="16"/>
      <c r="K34" s="17"/>
      <c r="L34" s="11"/>
    </row>
    <row r="35" spans="1:12">
      <c r="A35" s="9"/>
      <c r="B35" s="7"/>
      <c r="F35" s="11"/>
      <c r="G35" s="11"/>
      <c r="H35" s="11"/>
      <c r="I35" s="7"/>
      <c r="J35" s="7"/>
      <c r="K35" s="7"/>
      <c r="L35" s="11"/>
    </row>
    <row r="36" spans="1:12">
      <c r="A36" s="9"/>
      <c r="B36" s="7"/>
      <c r="C36" s="69"/>
      <c r="D36" s="11"/>
      <c r="E36" s="11"/>
      <c r="F36" s="11"/>
      <c r="G36" s="11"/>
      <c r="H36" s="11"/>
      <c r="I36" s="18"/>
      <c r="J36" s="11"/>
      <c r="K36" s="11"/>
      <c r="L36" s="11"/>
    </row>
    <row r="37" spans="1:12">
      <c r="G37" s="19"/>
      <c r="H37" s="19"/>
      <c r="I37" s="19"/>
      <c r="J37" s="19"/>
      <c r="K37" s="19"/>
      <c r="L37" s="19"/>
    </row>
    <row r="38" spans="1:12">
      <c r="G38" s="19"/>
      <c r="H38" s="19"/>
      <c r="I38" s="19"/>
      <c r="J38" s="19"/>
      <c r="K38" s="19"/>
      <c r="L38" s="19"/>
    </row>
    <row r="39" spans="1:12">
      <c r="G39" s="19"/>
      <c r="J39" s="19"/>
      <c r="K39" s="19"/>
      <c r="L39" s="19"/>
    </row>
    <row r="40" spans="1:12">
      <c r="G40" s="19"/>
      <c r="J40" s="20"/>
      <c r="K40" s="19"/>
      <c r="L40" s="19"/>
    </row>
    <row r="41" spans="1:12">
      <c r="G41" s="19"/>
      <c r="J41" s="19"/>
      <c r="K41" s="19"/>
      <c r="L41" s="19"/>
    </row>
    <row r="42" spans="1:12">
      <c r="G42" s="19"/>
      <c r="J42" s="19"/>
      <c r="K42" s="19"/>
      <c r="L42" s="19"/>
    </row>
    <row r="43" spans="1:12">
      <c r="D43" s="19"/>
      <c r="E43" s="19"/>
      <c r="F43" s="19"/>
      <c r="G43" s="19"/>
      <c r="J43" s="19"/>
      <c r="K43" s="19"/>
      <c r="L43" s="19"/>
    </row>
    <row r="44" spans="1:12">
      <c r="D44" s="19"/>
      <c r="E44" s="19"/>
      <c r="F44" s="19"/>
      <c r="G44" s="19"/>
      <c r="I44" s="19"/>
      <c r="J44" s="19"/>
      <c r="K44" s="19"/>
      <c r="L44" s="19"/>
    </row>
    <row r="45" spans="1:12">
      <c r="B45" s="7"/>
      <c r="C45" s="54"/>
      <c r="D45"/>
      <c r="E45"/>
      <c r="F45"/>
      <c r="G45"/>
      <c r="H45"/>
      <c r="I45"/>
      <c r="J45"/>
      <c r="K45"/>
      <c r="L45"/>
    </row>
    <row r="46" spans="1:12">
      <c r="B46" s="7"/>
      <c r="C46" s="54"/>
      <c r="D46"/>
      <c r="E46"/>
      <c r="F46"/>
      <c r="G46"/>
      <c r="H46"/>
      <c r="I46"/>
      <c r="J46"/>
      <c r="K46"/>
      <c r="L46"/>
    </row>
  </sheetData>
  <mergeCells count="6">
    <mergeCell ref="E4:F4"/>
    <mergeCell ref="O4:P4"/>
    <mergeCell ref="M4:N4"/>
    <mergeCell ref="G4:H4"/>
    <mergeCell ref="I4:J4"/>
    <mergeCell ref="K4:L4"/>
  </mergeCells>
  <phoneticPr fontId="12" type="noConversion"/>
  <pageMargins left="0.70826771653543308" right="0.70826771653543308" top="1.181102362204725" bottom="1.181102362204725" header="0.78740157480314998" footer="0.78740157480314998"/>
  <pageSetup paperSize="9" fitToWidth="0" fitToHeight="0" orientation="landscape" verticalDpi="0" r:id="rId1"/>
  <headerFooter alignWithMargins="0"/>
</worksheet>
</file>

<file path=docMetadata/LabelInfo.xml><?xml version="1.0" encoding="utf-8"?>
<clbl:labelList xmlns:clbl="http://schemas.microsoft.com/office/2020/mipLabelMetadata">
  <clbl:label id="{8a6fa58e-5153-4bfa-9a8b-573d985a4186}" enabled="0" method="" siteId="{8a6fa58e-5153-4bfa-9a8b-573d985a418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Regnskap 2025 og budsjett 2026</vt:lpstr>
      <vt:lpstr>Inntekter</vt:lpstr>
      <vt:lpstr>Utgifter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Frode Frydenlund</dc:creator>
  <cp:lastModifiedBy>Fonstad, Mona Hårstadhaugen</cp:lastModifiedBy>
  <cp:lastPrinted>2024-01-31T06:38:50Z</cp:lastPrinted>
  <dcterms:created xsi:type="dcterms:W3CDTF">2016-02-27T21:59:05Z</dcterms:created>
  <dcterms:modified xsi:type="dcterms:W3CDTF">2026-01-12T19:00:02Z</dcterms:modified>
</cp:coreProperties>
</file>